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2920" yWindow="435" windowWidth="20610" windowHeight="11640"/>
  </bookViews>
  <sheets>
    <sheet name="Sh-1 Guidelines" sheetId="3" r:id="rId1"/>
    <sheet name="Sh-2 OH standard" sheetId="4" r:id="rId2"/>
    <sheet name="SH-3 Example " sheetId="2" r:id="rId3"/>
    <sheet name="Sh-4 Blank Template" sheetId="5" r:id="rId4"/>
  </sheets>
  <definedNames>
    <definedName name="_xlnm.Print_Area" localSheetId="1">'Sh-2 OH standard'!$A$1:$C$16</definedName>
  </definedNames>
  <calcPr calcId="145621" concurrentCalc="0"/>
</workbook>
</file>

<file path=xl/calcChain.xml><?xml version="1.0" encoding="utf-8"?>
<calcChain xmlns="http://schemas.openxmlformats.org/spreadsheetml/2006/main">
  <c r="C24" i="5"/>
  <c r="D24"/>
  <c r="E51" i="2"/>
  <c r="E45"/>
  <c r="E37"/>
  <c r="E30"/>
  <c r="E24"/>
  <c r="E18"/>
  <c r="E52"/>
  <c r="E54"/>
  <c r="F51"/>
  <c r="F45"/>
  <c r="F37"/>
  <c r="F30"/>
  <c r="F24"/>
  <c r="F18"/>
  <c r="F55"/>
  <c r="F57"/>
  <c r="G51"/>
  <c r="G45"/>
  <c r="G37"/>
  <c r="G30"/>
  <c r="G24"/>
  <c r="G18"/>
  <c r="G52"/>
  <c r="G55"/>
  <c r="H51"/>
  <c r="H45"/>
  <c r="H37"/>
  <c r="H30"/>
  <c r="H24"/>
  <c r="H18"/>
  <c r="H52"/>
  <c r="H54"/>
  <c r="H55"/>
  <c r="I51"/>
  <c r="I45"/>
  <c r="I37"/>
  <c r="I30"/>
  <c r="I24"/>
  <c r="I18"/>
  <c r="I55"/>
  <c r="I57"/>
  <c r="J51"/>
  <c r="J45"/>
  <c r="J37"/>
  <c r="J30"/>
  <c r="J24"/>
  <c r="J18"/>
  <c r="J55"/>
  <c r="J57"/>
  <c r="E10"/>
  <c r="C14"/>
  <c r="D14"/>
  <c r="D15"/>
  <c r="D16"/>
  <c r="D17"/>
  <c r="D18"/>
  <c r="C15"/>
  <c r="C16"/>
  <c r="C17"/>
  <c r="K18"/>
  <c r="C18"/>
  <c r="L18"/>
  <c r="M18"/>
  <c r="C21"/>
  <c r="D21"/>
  <c r="C22"/>
  <c r="D22"/>
  <c r="C23"/>
  <c r="D23"/>
  <c r="K24"/>
  <c r="C24"/>
  <c r="D24"/>
  <c r="L24"/>
  <c r="M24"/>
  <c r="C27"/>
  <c r="C28"/>
  <c r="C29"/>
  <c r="C30"/>
  <c r="D27"/>
  <c r="D28"/>
  <c r="D29"/>
  <c r="D30"/>
  <c r="K30"/>
  <c r="L30"/>
  <c r="L51"/>
  <c r="L45"/>
  <c r="L37"/>
  <c r="L55"/>
  <c r="L57"/>
  <c r="M30"/>
  <c r="C33"/>
  <c r="D33"/>
  <c r="C34"/>
  <c r="C35"/>
  <c r="C36"/>
  <c r="C37"/>
  <c r="D34"/>
  <c r="D35"/>
  <c r="D36"/>
  <c r="D37"/>
  <c r="K37"/>
  <c r="M37"/>
  <c r="C39"/>
  <c r="D39"/>
  <c r="C40"/>
  <c r="D40"/>
  <c r="C41"/>
  <c r="D41"/>
  <c r="C42"/>
  <c r="D42"/>
  <c r="C43"/>
  <c r="D43"/>
  <c r="C44"/>
  <c r="D44"/>
  <c r="C45"/>
  <c r="D45"/>
  <c r="K45"/>
  <c r="M45"/>
  <c r="M51"/>
  <c r="M55"/>
  <c r="M57"/>
  <c r="C48"/>
  <c r="C49"/>
  <c r="C50"/>
  <c r="C51"/>
  <c r="D48"/>
  <c r="D49"/>
  <c r="D50"/>
  <c r="D51"/>
  <c r="K51"/>
  <c r="K52"/>
  <c r="K54"/>
  <c r="K55"/>
  <c r="I52"/>
  <c r="J52"/>
  <c r="D54"/>
  <c r="G57"/>
  <c r="E12" i="5"/>
  <c r="F50"/>
  <c r="F45"/>
  <c r="F37"/>
  <c r="F31"/>
  <c r="F26"/>
  <c r="F20"/>
  <c r="F54"/>
  <c r="F56"/>
  <c r="G50"/>
  <c r="G45"/>
  <c r="G37"/>
  <c r="G31"/>
  <c r="G26"/>
  <c r="G20"/>
  <c r="G54"/>
  <c r="G56"/>
  <c r="G51"/>
  <c r="I50"/>
  <c r="I45"/>
  <c r="I37"/>
  <c r="I31"/>
  <c r="I26"/>
  <c r="I20"/>
  <c r="I54"/>
  <c r="I56"/>
  <c r="J50"/>
  <c r="J45"/>
  <c r="J37"/>
  <c r="J31"/>
  <c r="J26"/>
  <c r="J20"/>
  <c r="J54"/>
  <c r="J56"/>
  <c r="L50"/>
  <c r="L45"/>
  <c r="L37"/>
  <c r="L31"/>
  <c r="L26"/>
  <c r="L20"/>
  <c r="L54"/>
  <c r="M50"/>
  <c r="M45"/>
  <c r="M37"/>
  <c r="M31"/>
  <c r="M26"/>
  <c r="M20"/>
  <c r="M54"/>
  <c r="M56"/>
  <c r="O50"/>
  <c r="O45"/>
  <c r="O37"/>
  <c r="O31"/>
  <c r="O26"/>
  <c r="O20"/>
  <c r="O54"/>
  <c r="O56"/>
  <c r="P50"/>
  <c r="P45"/>
  <c r="P37"/>
  <c r="P31"/>
  <c r="P26"/>
  <c r="P20"/>
  <c r="P54"/>
  <c r="C16"/>
  <c r="D16"/>
  <c r="C17"/>
  <c r="D17"/>
  <c r="D18"/>
  <c r="D19"/>
  <c r="D20"/>
  <c r="C18"/>
  <c r="C19"/>
  <c r="C20"/>
  <c r="E20"/>
  <c r="H20"/>
  <c r="K20"/>
  <c r="N20"/>
  <c r="Q20"/>
  <c r="R20"/>
  <c r="S20"/>
  <c r="C21"/>
  <c r="D21"/>
  <c r="C22"/>
  <c r="C23"/>
  <c r="C25"/>
  <c r="C26"/>
  <c r="D22"/>
  <c r="D23"/>
  <c r="D25"/>
  <c r="D26"/>
  <c r="E26"/>
  <c r="H26"/>
  <c r="K26"/>
  <c r="N26"/>
  <c r="Q26"/>
  <c r="R26"/>
  <c r="S26"/>
  <c r="C27"/>
  <c r="D27"/>
  <c r="C28"/>
  <c r="C29"/>
  <c r="C30"/>
  <c r="C31"/>
  <c r="D28"/>
  <c r="D29"/>
  <c r="D30"/>
  <c r="D31"/>
  <c r="E31"/>
  <c r="H31"/>
  <c r="K31"/>
  <c r="N31"/>
  <c r="Q31"/>
  <c r="R31"/>
  <c r="S31"/>
  <c r="C32"/>
  <c r="C33"/>
  <c r="C34"/>
  <c r="C35"/>
  <c r="C36"/>
  <c r="C37"/>
  <c r="D32"/>
  <c r="D33"/>
  <c r="D34"/>
  <c r="D35"/>
  <c r="D36"/>
  <c r="D37"/>
  <c r="E37"/>
  <c r="H37"/>
  <c r="K37"/>
  <c r="N37"/>
  <c r="Q37"/>
  <c r="R37"/>
  <c r="S37"/>
  <c r="C38"/>
  <c r="D38"/>
  <c r="D39"/>
  <c r="D40"/>
  <c r="D41"/>
  <c r="D42"/>
  <c r="D43"/>
  <c r="D44"/>
  <c r="D45"/>
  <c r="C39"/>
  <c r="C40"/>
  <c r="C41"/>
  <c r="C42"/>
  <c r="C43"/>
  <c r="C44"/>
  <c r="C45"/>
  <c r="E45"/>
  <c r="H45"/>
  <c r="K45"/>
  <c r="N45"/>
  <c r="Q45"/>
  <c r="R45"/>
  <c r="S45"/>
  <c r="C46"/>
  <c r="D46"/>
  <c r="C47"/>
  <c r="C48"/>
  <c r="C49"/>
  <c r="C50"/>
  <c r="C51"/>
  <c r="D47"/>
  <c r="D48"/>
  <c r="D49"/>
  <c r="D50"/>
  <c r="E50"/>
  <c r="E51"/>
  <c r="E53"/>
  <c r="H50"/>
  <c r="K50"/>
  <c r="K51"/>
  <c r="K53"/>
  <c r="K54"/>
  <c r="K56"/>
  <c r="N50"/>
  <c r="Q50"/>
  <c r="Q51"/>
  <c r="R50"/>
  <c r="R54"/>
  <c r="R56"/>
  <c r="S50"/>
  <c r="F51"/>
  <c r="H51"/>
  <c r="H53"/>
  <c r="H54"/>
  <c r="H56"/>
  <c r="I51"/>
  <c r="J51"/>
  <c r="L51"/>
  <c r="N51"/>
  <c r="O51"/>
  <c r="R51"/>
  <c r="D53"/>
  <c r="S54"/>
  <c r="S56"/>
  <c r="C55"/>
  <c r="D55"/>
  <c r="L56"/>
  <c r="P56"/>
  <c r="C52" i="2"/>
  <c r="H57"/>
  <c r="J59"/>
  <c r="K9"/>
  <c r="K10"/>
  <c r="C54"/>
  <c r="E55"/>
  <c r="G58" i="5"/>
  <c r="H11"/>
  <c r="H12"/>
  <c r="J58"/>
  <c r="K11"/>
  <c r="K12"/>
  <c r="M58"/>
  <c r="N11"/>
  <c r="N12"/>
  <c r="P58"/>
  <c r="Q11"/>
  <c r="Q12"/>
  <c r="S58"/>
  <c r="D54"/>
  <c r="D56"/>
  <c r="D51"/>
  <c r="N53"/>
  <c r="N54"/>
  <c r="N56"/>
  <c r="Q53"/>
  <c r="C53"/>
  <c r="E54"/>
  <c r="E56"/>
  <c r="K57" i="2"/>
  <c r="M59"/>
  <c r="D52"/>
  <c r="D55"/>
  <c r="D57"/>
  <c r="Q54" i="5"/>
  <c r="Q56"/>
  <c r="L52" i="2"/>
  <c r="F52"/>
  <c r="G59"/>
  <c r="H9"/>
  <c r="H10"/>
  <c r="E57"/>
  <c r="C54" i="5"/>
  <c r="C56"/>
  <c r="C55" i="2"/>
  <c r="C57"/>
</calcChain>
</file>

<file path=xl/comments1.xml><?xml version="1.0" encoding="utf-8"?>
<comments xmlns="http://schemas.openxmlformats.org/spreadsheetml/2006/main">
  <authors>
    <author>Nike</author>
  </authors>
  <commentList>
    <comment ref="H10" authorId="0">
      <text>
        <r>
          <rPr>
            <b/>
            <sz val="8"/>
            <color indexed="81"/>
            <rFont val="Tahoma"/>
            <family val="2"/>
          </rPr>
          <t>Nike:</t>
        </r>
        <r>
          <rPr>
            <sz val="8"/>
            <color indexed="81"/>
            <rFont val="Tahoma"/>
            <family val="2"/>
          </rPr>
          <t xml:space="preserve">
This should match with total budget planned for year 2. Grantee can choose to allocate upspent funds of Yr 1 between year 2 and 3 as needed.</t>
        </r>
      </text>
    </comment>
    <comment ref="G14" authorId="0">
      <text>
        <r>
          <rPr>
            <sz val="8"/>
            <color indexed="81"/>
            <rFont val="Tahoma"/>
            <family val="2"/>
          </rPr>
          <t>2 months salary for Nov and Dec</t>
        </r>
      </text>
    </comment>
    <comment ref="J14" authorId="0">
      <text>
        <r>
          <rPr>
            <b/>
            <sz val="8"/>
            <color indexed="81"/>
            <rFont val="Tahoma"/>
            <family val="2"/>
          </rPr>
          <t>Nike:</t>
        </r>
        <r>
          <rPr>
            <sz val="8"/>
            <color indexed="81"/>
            <rFont val="Tahoma"/>
            <family val="2"/>
          </rPr>
          <t xml:space="preserve">
Nov and Dec salary @ 200 per month</t>
        </r>
      </text>
    </comment>
    <comment ref="G15" authorId="0">
      <text>
        <r>
          <rPr>
            <b/>
            <sz val="8"/>
            <color indexed="81"/>
            <rFont val="Tahoma"/>
            <family val="2"/>
          </rPr>
          <t>Nike:</t>
        </r>
        <r>
          <rPr>
            <sz val="8"/>
            <color indexed="81"/>
            <rFont val="Tahoma"/>
            <family val="2"/>
          </rPr>
          <t xml:space="preserve">
2 months salary for Nov and Dec</t>
        </r>
      </text>
    </comment>
    <comment ref="G21" authorId="0">
      <text>
        <r>
          <rPr>
            <b/>
            <sz val="8"/>
            <color indexed="81"/>
            <rFont val="Tahoma"/>
            <family val="2"/>
          </rPr>
          <t>Nike:</t>
        </r>
        <r>
          <rPr>
            <sz val="8"/>
            <color indexed="81"/>
            <rFont val="Tahoma"/>
            <family val="2"/>
          </rPr>
          <t xml:space="preserve">
Seminar scheduled in Dec 08</t>
        </r>
      </text>
    </comment>
    <comment ref="J21" authorId="0">
      <text>
        <r>
          <rPr>
            <b/>
            <sz val="8"/>
            <color indexed="81"/>
            <rFont val="Tahoma"/>
            <family val="2"/>
          </rPr>
          <t>Nike:</t>
        </r>
        <r>
          <rPr>
            <sz val="8"/>
            <color indexed="81"/>
            <rFont val="Tahoma"/>
            <family val="2"/>
          </rPr>
          <t xml:space="preserve">
2 months salary for Nov and Dec</t>
        </r>
      </text>
    </comment>
    <comment ref="I34" authorId="0">
      <text>
        <r>
          <rPr>
            <sz val="8"/>
            <color indexed="81"/>
            <rFont val="Tahoma"/>
            <family val="2"/>
          </rPr>
          <t>67% variance due to purchase of  two additional laptops earlier planned to be purchased in 2008</t>
        </r>
      </text>
    </comment>
    <comment ref="G39" authorId="0">
      <text>
        <r>
          <rPr>
            <b/>
            <sz val="8"/>
            <color indexed="81"/>
            <rFont val="Tahoma"/>
            <family val="2"/>
          </rPr>
          <t>Nike:</t>
        </r>
        <r>
          <rPr>
            <sz val="8"/>
            <color indexed="81"/>
            <rFont val="Tahoma"/>
            <family val="2"/>
          </rPr>
          <t xml:space="preserve">
2 months salary for Nov and Dec</t>
        </r>
      </text>
    </comment>
    <comment ref="J39" authorId="0">
      <text>
        <r>
          <rPr>
            <b/>
            <sz val="8"/>
            <color indexed="81"/>
            <rFont val="Tahoma"/>
            <family val="2"/>
          </rPr>
          <t>Nike:</t>
        </r>
        <r>
          <rPr>
            <sz val="8"/>
            <color indexed="81"/>
            <rFont val="Tahoma"/>
            <family val="2"/>
          </rPr>
          <t xml:space="preserve">
2 months salary for Nov and Dec</t>
        </r>
      </text>
    </comment>
    <comment ref="J42" authorId="0">
      <text>
        <r>
          <rPr>
            <b/>
            <sz val="8"/>
            <color indexed="81"/>
            <rFont val="Tahoma"/>
            <family val="2"/>
          </rPr>
          <t>Nike:</t>
        </r>
        <r>
          <rPr>
            <sz val="8"/>
            <color indexed="81"/>
            <rFont val="Tahoma"/>
            <family val="2"/>
          </rPr>
          <t xml:space="preserve">
One trip to XXX in Dec 
Per trip cost
Air fare 700
Insurance 70
Hotel and food 230</t>
        </r>
      </text>
    </comment>
    <comment ref="G50" authorId="0">
      <text>
        <r>
          <rPr>
            <b/>
            <sz val="8"/>
            <color indexed="81"/>
            <rFont val="Tahoma"/>
            <family val="2"/>
          </rPr>
          <t>Nike:</t>
        </r>
        <r>
          <rPr>
            <sz val="8"/>
            <color indexed="81"/>
            <rFont val="Tahoma"/>
            <family val="2"/>
          </rPr>
          <t xml:space="preserve">
2 field trips in Nov 
</t>
        </r>
        <r>
          <rPr>
            <u/>
            <sz val="8"/>
            <color indexed="81"/>
            <rFont val="Tahoma"/>
            <family val="2"/>
          </rPr>
          <t>Per trip cost</t>
        </r>
        <r>
          <rPr>
            <sz val="8"/>
            <color indexed="81"/>
            <rFont val="Tahoma"/>
            <family val="2"/>
          </rPr>
          <t xml:space="preserve">
Air fare 500
Insurance 20
Hotel and food 230</t>
        </r>
      </text>
    </comment>
    <comment ref="B54" authorId="0">
      <text>
        <r>
          <rPr>
            <b/>
            <sz val="8"/>
            <color indexed="81"/>
            <rFont val="Tahoma"/>
            <family val="2"/>
          </rPr>
          <t>Nike:</t>
        </r>
        <r>
          <rPr>
            <sz val="8"/>
            <color indexed="81"/>
            <rFont val="Tahoma"/>
            <family val="2"/>
          </rPr>
          <t xml:space="preserve">
10% is taken for example here. Pl provide calculation for this OH rate as per NF standard</t>
        </r>
      </text>
    </comment>
    <comment ref="G59" authorId="0">
      <text>
        <r>
          <rPr>
            <b/>
            <sz val="8"/>
            <color indexed="81"/>
            <rFont val="Tahoma"/>
            <family val="2"/>
          </rPr>
          <t>Nike:</t>
        </r>
        <r>
          <rPr>
            <sz val="8"/>
            <color indexed="81"/>
            <rFont val="Tahoma"/>
            <family val="2"/>
          </rPr>
          <t xml:space="preserve">
This is unspent funds of year 1 and should be carried forward as available funds for year 2 ( cell H9). However not restricted for use only in year 2 and grantee can choose to spend this excess as needed over remaining period of grant</t>
        </r>
      </text>
    </comment>
  </commentList>
</comments>
</file>

<file path=xl/sharedStrings.xml><?xml version="1.0" encoding="utf-8"?>
<sst xmlns="http://schemas.openxmlformats.org/spreadsheetml/2006/main" count="240" uniqueCount="108">
  <si>
    <t>Program Management</t>
  </si>
  <si>
    <t>Program Management Salaries and Wages</t>
  </si>
  <si>
    <t>e</t>
  </si>
  <si>
    <t>Staff salaries &amp; wages</t>
  </si>
  <si>
    <t>Consultant salaries &amp; wages</t>
  </si>
  <si>
    <t>i</t>
  </si>
  <si>
    <t>ii</t>
  </si>
  <si>
    <t>iii</t>
  </si>
  <si>
    <t>iv</t>
  </si>
  <si>
    <t>Budget</t>
  </si>
  <si>
    <t>Nike Foundation Financial Report Template</t>
  </si>
  <si>
    <t>f</t>
  </si>
  <si>
    <t>Amount approved as per GA ( Disbursement)</t>
  </si>
  <si>
    <t>Total funds available for the current year</t>
  </si>
  <si>
    <t>Grand Total</t>
  </si>
  <si>
    <t>Guidelines for completion of the financial report template</t>
  </si>
  <si>
    <t>NEW GRANT</t>
  </si>
  <si>
    <t>RECURRING PAYMENTS/SUBMISSION OF ANNUAL REPORTS</t>
  </si>
  <si>
    <t>ABC</t>
  </si>
  <si>
    <t>XYZ</t>
  </si>
  <si>
    <t>Accrue</t>
  </si>
  <si>
    <t>Ensure all the sub totals and totals tally</t>
  </si>
  <si>
    <t xml:space="preserve">SPECIFIC TO </t>
  </si>
  <si>
    <t xml:space="preserve">GENERAL </t>
  </si>
  <si>
    <t>Complete all required details of the grant including organization date, project title, start and completion date of grant</t>
  </si>
  <si>
    <r>
      <t xml:space="preserve">Year 1
</t>
    </r>
    <r>
      <rPr>
        <sz val="8"/>
        <rFont val="Calibri"/>
        <family val="2"/>
      </rPr>
      <t>2008</t>
    </r>
  </si>
  <si>
    <r>
      <t xml:space="preserve">Year 2
</t>
    </r>
    <r>
      <rPr>
        <sz val="8"/>
        <rFont val="Calibri"/>
        <family val="2"/>
      </rPr>
      <t>2009</t>
    </r>
  </si>
  <si>
    <r>
      <t xml:space="preserve">Unspent funds </t>
    </r>
    <r>
      <rPr>
        <b/>
        <sz val="8"/>
        <rFont val="Calibri"/>
        <family val="2"/>
      </rPr>
      <t xml:space="preserve">(budgeted less (actuals+ accurals)) </t>
    </r>
  </si>
  <si>
    <t>Total
(Budget)</t>
  </si>
  <si>
    <r>
      <t xml:space="preserve">Accrue
</t>
    </r>
    <r>
      <rPr>
        <b/>
        <sz val="8"/>
        <rFont val="Calibri"/>
        <family val="2"/>
      </rPr>
      <t>(11/01/09- 12/31/09)</t>
    </r>
  </si>
  <si>
    <r>
      <t xml:space="preserve">Actual
</t>
    </r>
    <r>
      <rPr>
        <b/>
        <sz val="8"/>
        <rFont val="Calibri"/>
        <family val="2"/>
      </rPr>
      <t>( 01/01/09- 10/31/09)</t>
    </r>
  </si>
  <si>
    <r>
      <t xml:space="preserve">Accrue
</t>
    </r>
    <r>
      <rPr>
        <b/>
        <sz val="8"/>
        <rFont val="Calibri"/>
        <family val="2"/>
      </rPr>
      <t>(11/01/08 -12/31/08)</t>
    </r>
  </si>
  <si>
    <r>
      <t xml:space="preserve">Actual
</t>
    </r>
    <r>
      <rPr>
        <b/>
        <sz val="8"/>
        <rFont val="Calibri"/>
        <family val="2"/>
      </rPr>
      <t>( 01/01/08- 10/31/08)</t>
    </r>
  </si>
  <si>
    <r>
      <t xml:space="preserve">Actual
</t>
    </r>
    <r>
      <rPr>
        <b/>
        <sz val="8"/>
        <rFont val="Calibri"/>
        <family val="2"/>
      </rPr>
      <t>( 01/01/10-12/31/10)</t>
    </r>
  </si>
  <si>
    <t>Year 4</t>
    <phoneticPr fontId="1" type="noConversion"/>
  </si>
  <si>
    <t>enter grant period here</t>
    <phoneticPr fontId="1" type="noConversion"/>
  </si>
  <si>
    <t>Implementing Organization:</t>
  </si>
  <si>
    <t>Project Title:</t>
  </si>
  <si>
    <t xml:space="preserve">Start Date: </t>
  </si>
  <si>
    <t xml:space="preserve">Completion Date: </t>
  </si>
  <si>
    <t>Project Budget Lines</t>
  </si>
  <si>
    <t>Item of Expenditure</t>
  </si>
  <si>
    <t>Total</t>
  </si>
  <si>
    <t>Year 1</t>
  </si>
  <si>
    <t>Year 2</t>
  </si>
  <si>
    <t>Year 3</t>
  </si>
  <si>
    <t>a</t>
  </si>
  <si>
    <t>International Staff</t>
  </si>
  <si>
    <t>b</t>
  </si>
  <si>
    <t xml:space="preserve">National Staff </t>
  </si>
  <si>
    <t>c</t>
  </si>
  <si>
    <t>Consultants</t>
  </si>
  <si>
    <t>d</t>
  </si>
  <si>
    <t>Training, Workshops, Seminars</t>
  </si>
  <si>
    <t>Subgrants, contractual services</t>
  </si>
  <si>
    <t xml:space="preserve">Travel </t>
  </si>
  <si>
    <t>Staff</t>
  </si>
  <si>
    <t>Equipment</t>
  </si>
  <si>
    <t xml:space="preserve">IT Equipment </t>
  </si>
  <si>
    <t>Materials, supplies</t>
  </si>
  <si>
    <t>Sundry</t>
  </si>
  <si>
    <t>Communications</t>
  </si>
  <si>
    <t>Reporting, Publications</t>
  </si>
  <si>
    <t xml:space="preserve">Marketing, Dissemination </t>
  </si>
  <si>
    <r>
      <t>Insertions:</t>
    </r>
    <r>
      <rPr>
        <sz val="10"/>
        <rFont val="Calibri"/>
      </rPr>
      <t xml:space="preserve"> Rows and columns can be inserted as   needed. Verify that no formulas are disturbed to ensure accuracy of totals.
</t>
    </r>
    <r>
      <rPr>
        <u/>
        <sz val="10"/>
        <rFont val="Calibri"/>
        <family val="2"/>
      </rPr>
      <t>Deletions:</t>
    </r>
    <r>
      <rPr>
        <sz val="10"/>
        <rFont val="Calibri"/>
      </rPr>
      <t xml:space="preserve"> Do not delete any rows/columns as that could alter the formula inputted. For ease of printing  columns and rows without any data can be hidden wherever needed.</t>
    </r>
  </si>
  <si>
    <t>Monitoring, Measurement, and Evaluation</t>
  </si>
  <si>
    <t>Travel</t>
  </si>
  <si>
    <t>Total Project Cost</t>
  </si>
  <si>
    <t>Cost Sharing</t>
  </si>
  <si>
    <t>Implementation Activities</t>
  </si>
  <si>
    <t>Other ( pl specify)</t>
  </si>
  <si>
    <r>
      <t>Unspent funds</t>
    </r>
    <r>
      <rPr>
        <b/>
        <sz val="9"/>
        <rFont val="Calibri"/>
        <family val="2"/>
      </rPr>
      <t xml:space="preserve"> {budgeted less (actuals+ accurals)} </t>
    </r>
  </si>
  <si>
    <r>
      <t xml:space="preserve">Actual
</t>
    </r>
    <r>
      <rPr>
        <b/>
        <sz val="8"/>
        <rFont val="Calibri"/>
        <family val="2"/>
      </rPr>
      <t>( MM-DD-YY to MM-DD-YY)</t>
    </r>
  </si>
  <si>
    <r>
      <t xml:space="preserve">Accrue
</t>
    </r>
    <r>
      <rPr>
        <b/>
        <sz val="8"/>
        <rFont val="Calibri"/>
        <family val="2"/>
      </rPr>
      <t>( MM-DD-YY to MM-DD-YY)</t>
    </r>
  </si>
  <si>
    <t>Other ( Pl specify)</t>
  </si>
  <si>
    <t>Ensure that annual budget numbers as well as total grant budget tally with the amounts approved as per grant proposal/agreement</t>
  </si>
  <si>
    <t>Ensure that annual disbursement amount as per the budget tally with the approved numbers as per the grant agreement. If there is any  difference between agreed disbursement and requested disbursement the same may call for amendment in grant agreement and your NF program manager should be informed of the same immediately.</t>
  </si>
  <si>
    <t>Total
(Actual+ Accural)</t>
  </si>
  <si>
    <r>
      <t>Complete the</t>
    </r>
    <r>
      <rPr>
        <b/>
        <sz val="10"/>
        <rFont val="Calibri"/>
      </rPr>
      <t xml:space="preserve"> 'Actuals' </t>
    </r>
    <r>
      <rPr>
        <sz val="10"/>
        <rFont val="Calibri"/>
      </rPr>
      <t>column ( column F, I, L) for the year of submission. No entries in total actual column ( column D) needed as that will automatically add up based on formula.</t>
    </r>
  </si>
  <si>
    <t xml:space="preserve">Enter all values in USD and specify exchange rates used to convert local currency to US dollars
</t>
  </si>
  <si>
    <t>Ensure that any unspent/unutilized funds at end of the any grant year are clearly identified and carried forward to be used over the remaining period of the grant.</t>
  </si>
  <si>
    <t xml:space="preserve">New grants and Grant extensions
</t>
  </si>
  <si>
    <t xml:space="preserve">Disbursements
</t>
  </si>
  <si>
    <t>Unspent funds of prior year ( Section 8)</t>
  </si>
  <si>
    <t xml:space="preserve">* Please add brief comments to justify numbers in the accrual column as well as any variances (above 20%) in the cell. </t>
  </si>
  <si>
    <t>* If you need more space for narration, please use a separate sheet naming it as' Yr X -Variance Justification'</t>
  </si>
  <si>
    <r>
      <t xml:space="preserve">Please provide sub budgets as supporting calculations for each expense line item. Sub-budgets are separate budgets that - when all combined- yield the total program budget. For eg: Sub budget for  'Program management salaries and wages' should include seperate detailed calculation of salary expenses for international staff, national staff, consultants and others. Please attach sub-budgets as separate sheets within the budget file itself. eg: Sub budget-Implementation activities, Sub Budget-Travel etc
* Please note that there is no standard format recommended for sub budgets and you can use any format convenient to them. </t>
    </r>
    <r>
      <rPr>
        <u/>
        <sz val="10"/>
        <rFont val="Calibri"/>
        <family val="2"/>
      </rPr>
      <t>Please note that budget templates submitted without sub budgets will not be accepted.</t>
    </r>
  </si>
  <si>
    <t>Ensure that your calculation method is logical, accurate and can be easily followed either in budget notes or in the cell formula.  It is recommended to electronically link numbers between sub budgets and summary for ease in tracking.</t>
  </si>
  <si>
    <r>
      <t xml:space="preserve">Complete the </t>
    </r>
    <r>
      <rPr>
        <b/>
        <sz val="10"/>
        <rFont val="Calibri"/>
      </rPr>
      <t xml:space="preserve">'Budget' </t>
    </r>
    <r>
      <rPr>
        <sz val="10"/>
        <rFont val="Calibri"/>
      </rPr>
      <t>columns (Column E, H, K) with the projected expenses for each year of the grant. No entries in total budget column (Column C) needed as that will automatically add up based on formula.</t>
    </r>
  </si>
  <si>
    <t>Please ensure compliance with guidelines for Overhead expenses (refer to Sheet 2-OH Standard in this file).</t>
  </si>
  <si>
    <t>* Please submit reporting in Excel.  If you wish to submit a signed/scanned version in addition to the excel version, please remove shading prior to printing for signature.</t>
  </si>
  <si>
    <t xml:space="preserve">Nike Foundation </t>
  </si>
  <si>
    <t>Total direct costs</t>
  </si>
  <si>
    <t>Overhead ( as per OH standard, refer sheet 2)</t>
  </si>
  <si>
    <t>MM/DD/YYYY</t>
  </si>
  <si>
    <r>
      <t xml:space="preserve">In cases where the budgets are prepared and submitted </t>
    </r>
    <r>
      <rPr>
        <b/>
        <sz val="10"/>
        <rFont val="Calibri"/>
      </rPr>
      <t>before the completion of the full grant year</t>
    </r>
    <r>
      <rPr>
        <sz val="10"/>
        <rFont val="Calibri"/>
      </rPr>
      <t xml:space="preserve">, please show the projected expenses for balance of the months in the </t>
    </r>
    <r>
      <rPr>
        <b/>
        <sz val="10"/>
        <rFont val="Calibri"/>
      </rPr>
      <t xml:space="preserve">'Accrue' </t>
    </r>
    <r>
      <rPr>
        <sz val="10"/>
        <rFont val="Calibri"/>
      </rPr>
      <t>column. (Column G,J, M). No entries in total actual column (Column D) needed as that will automatically add up based on formula.
For example: Assume first year duration 01/01/2008 to 12/31/08. As per grant agreement, submit the annual report 30 days before next disbursement date and the next disbursement date is 01/01/09.  The annual narrative and financial report + revised budget is due by 12/01/08 and the financial report includes expenditures up to the period ending 11/01/08.  
In this case, actual expenses from 11/01/08 to 12/31/08 will not be reflected in Year 1 budget and will show as excess amount unspent in Year 1. To avoid this grantee can 'Accrue' the expenses to be incurred from 11/01/08 to 12/31/08 and add them in accrual column. This will ensure all expenses related to that year (actual+ accrued) are shown correctly in that year itself.</t>
    </r>
  </si>
  <si>
    <t xml:space="preserve">Ensure that all variances beyond 20% (between approved budget vs. actual) in any spending category of the summary budget are explained in narrative and quantitative detail. </t>
  </si>
  <si>
    <t>Nike Foundation Overhead (OH) Standard</t>
  </si>
  <si>
    <r>
      <t xml:space="preserve">* No justifications on OH expenses to be provided with financial report submission for annual disbursements provided the </t>
    </r>
    <r>
      <rPr>
        <u/>
        <sz val="10"/>
        <rFont val="Calibri"/>
        <family val="2"/>
      </rPr>
      <t xml:space="preserve">total OH </t>
    </r>
    <r>
      <rPr>
        <sz val="10"/>
        <rFont val="Calibri"/>
      </rPr>
      <t xml:space="preserve">expenses are the </t>
    </r>
    <r>
      <rPr>
        <u/>
        <sz val="10"/>
        <rFont val="Calibri"/>
        <family val="2"/>
      </rPr>
      <t>same as approved</t>
    </r>
    <r>
      <rPr>
        <sz val="10"/>
        <rFont val="Calibri"/>
      </rPr>
      <t xml:space="preserve"> in the grant agreement. 
* Any request for </t>
    </r>
    <r>
      <rPr>
        <u/>
        <sz val="10"/>
        <rFont val="Calibri"/>
        <family val="2"/>
      </rPr>
      <t xml:space="preserve">increased total OH expenses </t>
    </r>
    <r>
      <rPr>
        <sz val="10"/>
        <rFont val="Calibri"/>
      </rPr>
      <t xml:space="preserve">at time of annual disbursement must be </t>
    </r>
    <r>
      <rPr>
        <u/>
        <sz val="10"/>
        <rFont val="Calibri"/>
        <family val="2"/>
      </rPr>
      <t>justified and approved</t>
    </r>
  </si>
  <si>
    <t>Amount approved as per GA (Disbursement)</t>
  </si>
  <si>
    <t>Unspent funds of prior year (Section 8)</t>
  </si>
  <si>
    <t>Total 
(Actual+ Accural)</t>
  </si>
  <si>
    <t xml:space="preserve">Reporting Date: </t>
  </si>
  <si>
    <t>Year 5</t>
    <phoneticPr fontId="1" type="noConversion"/>
  </si>
  <si>
    <t>Subgrants</t>
  </si>
  <si>
    <t>III</t>
  </si>
  <si>
    <t>IV</t>
  </si>
  <si>
    <r>
      <rPr>
        <b/>
        <sz val="10"/>
        <rFont val="Calibri"/>
      </rPr>
      <t>Indirect Cost Guidelines and Overhead Cost Standards for Applicant Organizations</t>
    </r>
    <r>
      <rPr>
        <sz val="10"/>
        <rFont val="Calibri"/>
      </rPr>
      <t xml:space="preserve">
In order to support the organizational infrastructure and overall effectiveness and efficiency of the organizations the Nike Foundation (NF) chooses to support, the Foundation has developed these guidelines to clearly identify our policy and intent with regard to the support of indirect costs.   Indirect costs are overhead expenses incurred by an applicant organization as a result of a project, but that are not easily identified with, or directly allocable to, the specific project.  Generally, indirect costs are related to the overall general operations and administrative expenses of an applicant organization, and may be shared among projects, and/or functions.  These types of expenses can include rent, facilities maintenance and utilities, executive oversight, fundraising, accounting, grants management, technology support, and legal expenses.
In endeavoring to be clear, consistent and fair, and to simplify procedures for handling the requests for funding indirect costs, the NF Overhead Standard is as follows:
1. Whenever possible, specifically allocable project expenses should be requested and detailed within the direct costs an applicant’s budget proposal.
2. The Foundation will support a flat rate as a percentage of a total projects costs as an allocation for indirect costs.
3. The established percentages are based on the type of grant award.
a. Grant for specific NF- funded projects are eligible for a 15% indirect cost recovery rate.  
b. Grants in support of research or fellowships will be eligible to a 10% indirect cost recovery rate.
c. NF will not support indirect costs related to general operating support grants.
4. Other exclusions: 
a. Since actual administrative and maintenance costs do not ordinarily increase in direct proportion to a grant’s amount, NF has established a $100,000 per budget year cap on the assessment of indirect costs.   For example, should NF award a $3 million grant over three years, its total share of indirect costs would be $300,000 ($100,000 for each of the three years) rather than 15% of $3 million, or $450,000.
b. An indirect cost rate cannot be applied to a grantee’s purchase of furniture, equipment or other tangible assets, like computer software.
These are flat, non-negotiable rates.  Grantees are not required to provide substantiation of the allocations.  In the event that a grantee might have an internally calculated support cost rate that exceeds the NF standard, the NF will apply.  Conversely, if an organization’s indirect cost rate is less than the NF standard, the NF standard will still apply.
These guidelines do not apply to projects existing prior to the approval date of this policy statement (including any future extensions); however, any new grants to existing grantees or grant renewals will be subject to these supporting principles.
</t>
    </r>
  </si>
</sst>
</file>

<file path=xl/styles.xml><?xml version="1.0" encoding="utf-8"?>
<styleSheet xmlns="http://schemas.openxmlformats.org/spreadsheetml/2006/main">
  <fonts count="20">
    <font>
      <sz val="10"/>
      <name val="Arial"/>
    </font>
    <font>
      <sz val="8"/>
      <name val="Arial"/>
      <family val="2"/>
    </font>
    <font>
      <sz val="8"/>
      <color indexed="81"/>
      <name val="Tahoma"/>
      <family val="2"/>
    </font>
    <font>
      <b/>
      <sz val="8"/>
      <color indexed="81"/>
      <name val="Tahoma"/>
      <family val="2"/>
    </font>
    <font>
      <sz val="8"/>
      <color indexed="81"/>
      <name val="Tahoma"/>
      <family val="2"/>
    </font>
    <font>
      <u/>
      <sz val="8"/>
      <color indexed="81"/>
      <name val="Tahoma"/>
      <family val="2"/>
    </font>
    <font>
      <b/>
      <sz val="12"/>
      <name val="Calibri"/>
    </font>
    <font>
      <sz val="10"/>
      <name val="Calibri"/>
    </font>
    <font>
      <b/>
      <sz val="10"/>
      <name val="Calibri"/>
    </font>
    <font>
      <b/>
      <i/>
      <sz val="10"/>
      <name val="Calibri"/>
      <family val="2"/>
    </font>
    <font>
      <b/>
      <sz val="14"/>
      <name val="Calibri"/>
      <family val="2"/>
    </font>
    <font>
      <b/>
      <i/>
      <sz val="11"/>
      <name val="Calibri"/>
      <family val="2"/>
    </font>
    <font>
      <sz val="8"/>
      <name val="Calibri"/>
      <family val="2"/>
    </font>
    <font>
      <b/>
      <sz val="10"/>
      <color indexed="12"/>
      <name val="Calibri"/>
      <family val="2"/>
    </font>
    <font>
      <b/>
      <sz val="8"/>
      <name val="Calibri"/>
      <family val="2"/>
    </font>
    <font>
      <b/>
      <sz val="9"/>
      <name val="Calibri"/>
      <family val="2"/>
    </font>
    <font>
      <sz val="10"/>
      <color indexed="12"/>
      <name val="Calibri"/>
      <family val="2"/>
    </font>
    <font>
      <u/>
      <sz val="10"/>
      <name val="Calibri"/>
      <family val="2"/>
    </font>
    <font>
      <b/>
      <sz val="11"/>
      <name val="Calibri"/>
      <family val="2"/>
    </font>
    <font>
      <b/>
      <i/>
      <sz val="18"/>
      <color indexed="51"/>
      <name val="Calibri"/>
      <family val="2"/>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s>
  <borders count="3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right/>
      <top style="double">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s>
  <cellStyleXfs count="1">
    <xf numFmtId="0" fontId="0" fillId="0" borderId="0"/>
  </cellStyleXfs>
  <cellXfs count="159">
    <xf numFmtId="0" fontId="0" fillId="0" borderId="0" xfId="0"/>
    <xf numFmtId="0" fontId="6" fillId="0" borderId="0" xfId="0" applyFont="1"/>
    <xf numFmtId="0" fontId="7" fillId="0" borderId="0" xfId="0" applyFont="1"/>
    <xf numFmtId="0" fontId="7" fillId="0" borderId="0" xfId="0" applyFont="1" applyAlignment="1">
      <alignment wrapText="1"/>
    </xf>
    <xf numFmtId="0" fontId="7" fillId="0" borderId="0" xfId="0" applyFont="1" applyBorder="1"/>
    <xf numFmtId="0" fontId="6" fillId="0" borderId="1" xfId="0" applyFont="1" applyBorder="1" applyAlignment="1">
      <alignment horizontal="center"/>
    </xf>
    <xf numFmtId="0" fontId="6" fillId="0" borderId="2" xfId="0" applyFont="1" applyBorder="1" applyAlignment="1">
      <alignment horizontal="center"/>
    </xf>
    <xf numFmtId="0" fontId="7" fillId="0" borderId="2" xfId="0" applyFont="1" applyBorder="1" applyAlignment="1">
      <alignment vertical="top" wrapText="1"/>
    </xf>
    <xf numFmtId="0" fontId="7" fillId="0" borderId="3" xfId="0" applyFont="1" applyBorder="1" applyAlignment="1">
      <alignment vertical="top" wrapText="1"/>
    </xf>
    <xf numFmtId="0" fontId="11" fillId="0" borderId="4" xfId="0" applyFont="1" applyBorder="1" applyAlignment="1">
      <alignment horizontal="center"/>
    </xf>
    <xf numFmtId="0" fontId="11" fillId="0" borderId="5" xfId="0" applyFont="1" applyBorder="1" applyAlignment="1">
      <alignment horizontal="center" wrapText="1"/>
    </xf>
    <xf numFmtId="0" fontId="7" fillId="0" borderId="4"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7" fillId="2" borderId="0" xfId="0" applyFont="1" applyFill="1"/>
    <xf numFmtId="0" fontId="7" fillId="2" borderId="0" xfId="0" applyFont="1" applyFill="1" applyAlignment="1">
      <alignment horizontal="right"/>
    </xf>
    <xf numFmtId="0" fontId="12" fillId="2" borderId="0" xfId="0" applyFont="1" applyFill="1" applyAlignment="1">
      <alignment horizontal="right"/>
    </xf>
    <xf numFmtId="0" fontId="12" fillId="2" borderId="0" xfId="0" applyFont="1" applyFill="1" applyAlignment="1">
      <alignment horizontal="right" vertical="center" wrapText="1"/>
    </xf>
    <xf numFmtId="0" fontId="7" fillId="2" borderId="0" xfId="0" applyFont="1" applyFill="1" applyBorder="1"/>
    <xf numFmtId="0" fontId="8" fillId="2" borderId="0" xfId="0" applyFont="1" applyFill="1" applyBorder="1" applyAlignment="1">
      <alignment horizontal="center" vertical="center" wrapText="1"/>
    </xf>
    <xf numFmtId="0" fontId="12" fillId="2" borderId="7" xfId="0" applyFont="1" applyFill="1" applyBorder="1" applyAlignment="1">
      <alignment horizontal="right" vertical="center" wrapText="1"/>
    </xf>
    <xf numFmtId="0" fontId="7" fillId="2" borderId="7" xfId="0" applyFont="1" applyFill="1" applyBorder="1"/>
    <xf numFmtId="0" fontId="8" fillId="2" borderId="7" xfId="0" applyFont="1" applyFill="1" applyBorder="1" applyAlignment="1">
      <alignment horizontal="center" vertical="center" wrapText="1"/>
    </xf>
    <xf numFmtId="0" fontId="8" fillId="2" borderId="0" xfId="0" applyFont="1" applyFill="1" applyAlignment="1">
      <alignment horizontal="left" vertical="center" wrapText="1"/>
    </xf>
    <xf numFmtId="0" fontId="8" fillId="2" borderId="0" xfId="0" applyFont="1" applyFill="1"/>
    <xf numFmtId="0" fontId="13" fillId="2" borderId="0" xfId="0" applyFont="1" applyFill="1" applyBorder="1"/>
    <xf numFmtId="0" fontId="8" fillId="2" borderId="7" xfId="0" applyFont="1" applyFill="1" applyBorder="1"/>
    <xf numFmtId="0" fontId="8" fillId="3" borderId="7"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9" fillId="2" borderId="0" xfId="0" applyFont="1" applyFill="1" applyAlignment="1">
      <alignment horizontal="left" indent="1"/>
    </xf>
    <xf numFmtId="0" fontId="7" fillId="3" borderId="0" xfId="0" applyFont="1" applyFill="1"/>
    <xf numFmtId="0" fontId="7" fillId="4" borderId="0" xfId="0" applyFont="1" applyFill="1"/>
    <xf numFmtId="0" fontId="7" fillId="5" borderId="0" xfId="0" applyFont="1" applyFill="1"/>
    <xf numFmtId="0" fontId="7" fillId="2" borderId="0" xfId="0" applyFont="1" applyFill="1" applyAlignment="1">
      <alignment horizontal="left" indent="2"/>
    </xf>
    <xf numFmtId="0" fontId="8" fillId="3" borderId="0" xfId="0" applyFont="1" applyFill="1"/>
    <xf numFmtId="0" fontId="8" fillId="4" borderId="0" xfId="0" applyFont="1" applyFill="1"/>
    <xf numFmtId="0" fontId="8" fillId="3" borderId="8" xfId="0" applyFont="1" applyFill="1" applyBorder="1"/>
    <xf numFmtId="0" fontId="8" fillId="4" borderId="8" xfId="0" applyFont="1" applyFill="1" applyBorder="1"/>
    <xf numFmtId="0" fontId="8" fillId="5" borderId="8" xfId="0" applyFont="1" applyFill="1" applyBorder="1"/>
    <xf numFmtId="0" fontId="8" fillId="2" borderId="0" xfId="0" applyFont="1" applyFill="1" applyAlignment="1">
      <alignment horizontal="left"/>
    </xf>
    <xf numFmtId="0" fontId="7" fillId="2" borderId="0" xfId="0" applyFont="1" applyFill="1" applyAlignment="1">
      <alignment horizontal="left" indent="1"/>
    </xf>
    <xf numFmtId="0" fontId="8" fillId="3" borderId="9" xfId="0" applyFont="1" applyFill="1" applyBorder="1"/>
    <xf numFmtId="0" fontId="8" fillId="4" borderId="9" xfId="0" applyFont="1" applyFill="1" applyBorder="1"/>
    <xf numFmtId="0" fontId="8" fillId="5" borderId="9" xfId="0" applyFont="1" applyFill="1" applyBorder="1"/>
    <xf numFmtId="0" fontId="7" fillId="2" borderId="0" xfId="0" applyFont="1" applyFill="1" applyBorder="1" applyProtection="1">
      <protection locked="0"/>
    </xf>
    <xf numFmtId="0" fontId="15" fillId="2" borderId="0" xfId="0" applyFont="1" applyFill="1" applyBorder="1" applyProtection="1">
      <protection locked="0"/>
    </xf>
    <xf numFmtId="0" fontId="8" fillId="3" borderId="10" xfId="0" applyFont="1" applyFill="1" applyBorder="1"/>
    <xf numFmtId="0" fontId="8" fillId="4" borderId="10" xfId="0" applyFont="1" applyFill="1" applyBorder="1"/>
    <xf numFmtId="0" fontId="8" fillId="5" borderId="10" xfId="0" applyFont="1" applyFill="1" applyBorder="1"/>
    <xf numFmtId="0" fontId="16" fillId="2" borderId="11" xfId="0" applyFont="1" applyFill="1" applyBorder="1"/>
    <xf numFmtId="0" fontId="7" fillId="2" borderId="11" xfId="0" applyFont="1" applyFill="1" applyBorder="1"/>
    <xf numFmtId="0" fontId="13" fillId="2" borderId="11" xfId="0" applyFont="1" applyFill="1" applyBorder="1"/>
    <xf numFmtId="0" fontId="7" fillId="0" borderId="12" xfId="0" applyFont="1" applyBorder="1"/>
    <xf numFmtId="0" fontId="17" fillId="0" borderId="2" xfId="0" applyFont="1" applyBorder="1" applyAlignment="1">
      <alignment vertical="top" wrapText="1"/>
    </xf>
    <xf numFmtId="0" fontId="8" fillId="0" borderId="13" xfId="0" applyFont="1" applyBorder="1" applyAlignment="1">
      <alignment horizontal="center" vertical="top" wrapText="1"/>
    </xf>
    <xf numFmtId="0" fontId="7" fillId="0" borderId="4" xfId="0" applyFont="1" applyBorder="1"/>
    <xf numFmtId="0" fontId="8" fillId="0" borderId="4" xfId="0" applyFont="1" applyBorder="1" applyAlignment="1">
      <alignment vertical="top" wrapText="1"/>
    </xf>
    <xf numFmtId="0" fontId="7" fillId="0" borderId="4" xfId="0" applyFont="1" applyBorder="1" applyAlignment="1">
      <alignment wrapText="1"/>
    </xf>
    <xf numFmtId="0" fontId="8" fillId="3" borderId="0" xfId="0" applyFont="1" applyFill="1" applyBorder="1"/>
    <xf numFmtId="0" fontId="8" fillId="4" borderId="0" xfId="0" applyFont="1" applyFill="1" applyBorder="1"/>
    <xf numFmtId="0" fontId="8" fillId="5" borderId="0" xfId="0" applyFont="1" applyFill="1" applyBorder="1"/>
    <xf numFmtId="0" fontId="18" fillId="2" borderId="0" xfId="0" applyFont="1" applyFill="1" applyAlignment="1"/>
    <xf numFmtId="0" fontId="8" fillId="5" borderId="0" xfId="0" applyFont="1" applyFill="1"/>
    <xf numFmtId="1" fontId="8" fillId="3" borderId="0" xfId="0" applyNumberFormat="1" applyFont="1" applyFill="1"/>
    <xf numFmtId="1" fontId="8" fillId="3" borderId="9" xfId="0" applyNumberFormat="1" applyFont="1" applyFill="1" applyBorder="1"/>
    <xf numFmtId="0" fontId="8" fillId="6" borderId="0" xfId="0" applyFont="1" applyFill="1" applyBorder="1" applyProtection="1">
      <protection locked="0"/>
    </xf>
    <xf numFmtId="1" fontId="13" fillId="2" borderId="0" xfId="0" applyNumberFormat="1" applyFont="1" applyFill="1" applyBorder="1"/>
    <xf numFmtId="1" fontId="7" fillId="3" borderId="0" xfId="0" applyNumberFormat="1" applyFont="1" applyFill="1"/>
    <xf numFmtId="9" fontId="7" fillId="2" borderId="0" xfId="0" applyNumberFormat="1" applyFont="1" applyFill="1" applyAlignment="1">
      <alignment horizontal="left" wrapText="1"/>
    </xf>
    <xf numFmtId="1" fontId="13" fillId="6" borderId="11" xfId="0" applyNumberFormat="1" applyFont="1" applyFill="1" applyBorder="1"/>
    <xf numFmtId="0" fontId="8" fillId="2" borderId="0" xfId="0" applyFont="1" applyFill="1" applyBorder="1"/>
    <xf numFmtId="0" fontId="8" fillId="2" borderId="14" xfId="0" applyFont="1" applyFill="1" applyBorder="1"/>
    <xf numFmtId="1" fontId="13" fillId="2" borderId="14" xfId="0" applyNumberFormat="1" applyFont="1" applyFill="1" applyBorder="1"/>
    <xf numFmtId="0" fontId="8" fillId="2" borderId="15" xfId="0" applyFont="1" applyFill="1" applyBorder="1"/>
    <xf numFmtId="0" fontId="8" fillId="3" borderId="15"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7" fillId="3" borderId="14" xfId="0" applyFont="1" applyFill="1" applyBorder="1"/>
    <xf numFmtId="0" fontId="7" fillId="4" borderId="0" xfId="0" applyFont="1" applyFill="1" applyBorder="1"/>
    <xf numFmtId="0" fontId="8" fillId="3" borderId="16" xfId="0" applyFont="1" applyFill="1" applyBorder="1"/>
    <xf numFmtId="1" fontId="7" fillId="3" borderId="14" xfId="0" applyNumberFormat="1" applyFont="1" applyFill="1" applyBorder="1"/>
    <xf numFmtId="0" fontId="8" fillId="3" borderId="14" xfId="0" applyFont="1" applyFill="1" applyBorder="1"/>
    <xf numFmtId="1" fontId="8" fillId="3" borderId="14" xfId="0" applyNumberFormat="1" applyFont="1" applyFill="1" applyBorder="1"/>
    <xf numFmtId="0" fontId="8" fillId="3" borderId="17" xfId="0" applyFont="1" applyFill="1" applyBorder="1"/>
    <xf numFmtId="0" fontId="8" fillId="3" borderId="18" xfId="0" applyFont="1" applyFill="1" applyBorder="1"/>
    <xf numFmtId="0" fontId="7" fillId="2" borderId="14" xfId="0" applyFont="1" applyFill="1" applyBorder="1"/>
    <xf numFmtId="0" fontId="13" fillId="2" borderId="19" xfId="0" applyFont="1" applyFill="1" applyBorder="1"/>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7" fillId="5" borderId="20" xfId="0" applyFont="1" applyFill="1" applyBorder="1"/>
    <xf numFmtId="0" fontId="8" fillId="5" borderId="22" xfId="0" applyFont="1" applyFill="1" applyBorder="1"/>
    <xf numFmtId="0" fontId="8" fillId="5" borderId="20" xfId="0" applyFont="1" applyFill="1" applyBorder="1"/>
    <xf numFmtId="0" fontId="8" fillId="5" borderId="23" xfId="0" applyFont="1" applyFill="1" applyBorder="1"/>
    <xf numFmtId="0" fontId="8" fillId="5" borderId="24" xfId="0" applyFont="1" applyFill="1" applyBorder="1"/>
    <xf numFmtId="0" fontId="7" fillId="2" borderId="20" xfId="0" applyFont="1" applyFill="1" applyBorder="1"/>
    <xf numFmtId="1" fontId="13" fillId="6" borderId="25" xfId="0" applyNumberFormat="1" applyFont="1" applyFill="1" applyBorder="1"/>
    <xf numFmtId="0" fontId="13" fillId="2" borderId="14" xfId="0" applyFont="1" applyFill="1" applyBorder="1"/>
    <xf numFmtId="0" fontId="7" fillId="2" borderId="21" xfId="0" applyFont="1" applyFill="1" applyBorder="1"/>
    <xf numFmtId="0" fontId="16" fillId="2" borderId="19" xfId="0" applyFont="1" applyFill="1" applyBorder="1"/>
    <xf numFmtId="0" fontId="10" fillId="2" borderId="0" xfId="0" applyFont="1" applyFill="1"/>
    <xf numFmtId="0" fontId="8" fillId="2" borderId="26" xfId="0" applyFont="1" applyFill="1" applyBorder="1" applyAlignment="1" applyProtection="1">
      <alignment horizontal="right"/>
      <protection locked="0"/>
    </xf>
    <xf numFmtId="0" fontId="7" fillId="2" borderId="27" xfId="0" applyFont="1" applyFill="1" applyBorder="1"/>
    <xf numFmtId="0" fontId="7" fillId="2" borderId="28" xfId="0" applyFont="1" applyFill="1" applyBorder="1"/>
    <xf numFmtId="0" fontId="8" fillId="0" borderId="29" xfId="0" applyFont="1" applyFill="1" applyBorder="1"/>
    <xf numFmtId="0" fontId="12" fillId="2" borderId="30" xfId="0" applyFont="1" applyFill="1" applyBorder="1" applyAlignment="1">
      <alignment horizontal="right" vertical="center" wrapText="1"/>
    </xf>
    <xf numFmtId="0" fontId="7" fillId="2" borderId="31" xfId="0" applyFont="1" applyFill="1" applyBorder="1"/>
    <xf numFmtId="0" fontId="12" fillId="2" borderId="14" xfId="0" applyFont="1" applyFill="1" applyBorder="1" applyAlignment="1">
      <alignment horizontal="right" vertical="center" wrapText="1"/>
    </xf>
    <xf numFmtId="0" fontId="12" fillId="2" borderId="15" xfId="0" applyFont="1" applyFill="1" applyBorder="1" applyAlignment="1">
      <alignment horizontal="right" vertical="center" wrapText="1"/>
    </xf>
    <xf numFmtId="0" fontId="8" fillId="2" borderId="0" xfId="0" applyFont="1" applyFill="1" applyBorder="1" applyAlignment="1">
      <alignment horizontal="left" vertical="center" wrapText="1"/>
    </xf>
    <xf numFmtId="0" fontId="7" fillId="2" borderId="15" xfId="0" applyFont="1" applyFill="1" applyBorder="1"/>
    <xf numFmtId="0" fontId="12" fillId="2" borderId="14" xfId="0" applyFont="1" applyFill="1" applyBorder="1" applyAlignment="1">
      <alignment horizontal="right"/>
    </xf>
    <xf numFmtId="0" fontId="9" fillId="2" borderId="0" xfId="0" applyFont="1" applyFill="1" applyBorder="1" applyAlignment="1">
      <alignment horizontal="left" indent="1"/>
    </xf>
    <xf numFmtId="0" fontId="7" fillId="2" borderId="0" xfId="0" applyFont="1" applyFill="1" applyBorder="1" applyAlignment="1">
      <alignment horizontal="left" indent="2"/>
    </xf>
    <xf numFmtId="0" fontId="8" fillId="2" borderId="0" xfId="0" applyFont="1" applyFill="1" applyBorder="1" applyAlignment="1">
      <alignment horizontal="left"/>
    </xf>
    <xf numFmtId="0" fontId="7" fillId="2" borderId="0" xfId="0" applyFont="1" applyFill="1" applyBorder="1" applyAlignment="1">
      <alignment horizontal="left" indent="1"/>
    </xf>
    <xf numFmtId="0" fontId="18" fillId="2" borderId="0" xfId="0" applyFont="1" applyFill="1" applyBorder="1" applyAlignment="1"/>
    <xf numFmtId="9" fontId="7" fillId="2" borderId="0" xfId="0" applyNumberFormat="1" applyFont="1" applyFill="1" applyBorder="1" applyAlignment="1">
      <alignment horizontal="left" wrapText="1"/>
    </xf>
    <xf numFmtId="1" fontId="8" fillId="3" borderId="10" xfId="0" applyNumberFormat="1" applyFont="1" applyFill="1" applyBorder="1"/>
    <xf numFmtId="0" fontId="6" fillId="0" borderId="32" xfId="0" applyFont="1" applyBorder="1" applyAlignment="1">
      <alignment horizontal="center"/>
    </xf>
    <xf numFmtId="0" fontId="6" fillId="0" borderId="33" xfId="0" applyFont="1" applyBorder="1" applyAlignment="1">
      <alignment horizontal="center"/>
    </xf>
    <xf numFmtId="0" fontId="19" fillId="2" borderId="0" xfId="0" applyFont="1" applyFill="1" applyAlignment="1">
      <alignment horizontal="left"/>
    </xf>
    <xf numFmtId="0" fontId="8" fillId="0" borderId="13" xfId="0" applyFont="1" applyBorder="1" applyAlignment="1">
      <alignment horizontal="center" vertical="top" wrapText="1"/>
    </xf>
    <xf numFmtId="0" fontId="7" fillId="0" borderId="34" xfId="0" applyFont="1" applyBorder="1" applyAlignment="1">
      <alignment horizontal="center"/>
    </xf>
    <xf numFmtId="0" fontId="7" fillId="0" borderId="4" xfId="0" applyFont="1" applyBorder="1" applyAlignment="1">
      <alignment horizontal="left" vertical="top" wrapText="1"/>
    </xf>
    <xf numFmtId="0" fontId="7" fillId="0" borderId="5" xfId="0" applyFont="1" applyBorder="1" applyAlignment="1">
      <alignment horizontal="left" vertical="top"/>
    </xf>
    <xf numFmtId="0" fontId="7" fillId="0" borderId="4" xfId="0" applyFont="1" applyBorder="1" applyAlignment="1">
      <alignment horizontal="left" vertical="top"/>
    </xf>
    <xf numFmtId="0" fontId="7" fillId="0" borderId="6" xfId="0" applyFont="1" applyBorder="1" applyAlignment="1">
      <alignment horizontal="left" vertical="top"/>
    </xf>
    <xf numFmtId="0" fontId="7" fillId="0" borderId="12" xfId="0" applyFont="1" applyBorder="1" applyAlignment="1">
      <alignment horizontal="left" vertical="top"/>
    </xf>
    <xf numFmtId="0" fontId="19" fillId="2" borderId="0" xfId="0" applyFont="1" applyFill="1" applyAlignment="1">
      <alignment horizontal="center"/>
    </xf>
    <xf numFmtId="0" fontId="8" fillId="2" borderId="0" xfId="0" applyFont="1" applyFill="1" applyBorder="1" applyAlignment="1" applyProtection="1">
      <alignment horizontal="right"/>
      <protection locked="0"/>
    </xf>
    <xf numFmtId="0" fontId="7" fillId="2" borderId="0" xfId="0" applyFont="1" applyFill="1" applyAlignment="1">
      <alignment horizontal="left" wrapText="1"/>
    </xf>
    <xf numFmtId="0" fontId="8" fillId="2" borderId="0" xfId="0" applyFont="1" applyFill="1" applyBorder="1" applyAlignment="1">
      <alignment horizontal="center" vertical="center" wrapText="1"/>
    </xf>
    <xf numFmtId="0" fontId="7" fillId="0" borderId="0" xfId="0" applyFont="1" applyAlignment="1">
      <alignment horizontal="center"/>
    </xf>
    <xf numFmtId="0" fontId="7" fillId="0" borderId="7" xfId="0" applyFont="1" applyBorder="1" applyAlignment="1">
      <alignment horizontal="center"/>
    </xf>
    <xf numFmtId="0" fontId="12" fillId="2" borderId="7" xfId="0" applyFont="1" applyFill="1" applyBorder="1" applyAlignment="1">
      <alignment horizontal="center" wrapText="1"/>
    </xf>
    <xf numFmtId="0" fontId="7" fillId="0" borderId="0" xfId="0" applyFont="1" applyBorder="1" applyAlignment="1"/>
    <xf numFmtId="0" fontId="7" fillId="0" borderId="7" xfId="0" applyFont="1" applyBorder="1" applyAlignment="1"/>
    <xf numFmtId="14" fontId="7" fillId="2" borderId="0" xfId="0" applyNumberFormat="1" applyFont="1" applyFill="1" applyAlignment="1">
      <alignment horizontal="left" wrapText="1"/>
    </xf>
    <xf numFmtId="14" fontId="7" fillId="2" borderId="26" xfId="0" applyNumberFormat="1" applyFont="1" applyFill="1" applyBorder="1" applyAlignment="1">
      <alignment horizontal="left" wrapText="1"/>
    </xf>
    <xf numFmtId="14" fontId="7" fillId="2" borderId="0" xfId="0" applyNumberFormat="1" applyFont="1" applyFill="1" applyBorder="1" applyAlignment="1">
      <alignment horizontal="left" wrapText="1"/>
    </xf>
    <xf numFmtId="0" fontId="12" fillId="2" borderId="15" xfId="0" applyFont="1" applyFill="1" applyBorder="1" applyAlignment="1">
      <alignment horizontal="center" wrapText="1"/>
    </xf>
    <xf numFmtId="0" fontId="7" fillId="0" borderId="21" xfId="0" applyFont="1" applyBorder="1" applyAlignment="1"/>
    <xf numFmtId="0" fontId="8" fillId="2" borderId="2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30"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14" xfId="0" applyFont="1" applyFill="1" applyBorder="1" applyAlignment="1">
      <alignment horizontal="center" vertical="center" wrapText="1"/>
    </xf>
    <xf numFmtId="0" fontId="7" fillId="0" borderId="20" xfId="0" applyFont="1" applyBorder="1" applyAlignment="1"/>
    <xf numFmtId="0" fontId="7" fillId="0" borderId="14" xfId="0" applyFont="1" applyBorder="1" applyAlignment="1"/>
  </cellXfs>
  <cellStyles count="1">
    <cellStyle name="Standa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K38"/>
  <sheetViews>
    <sheetView tabSelected="1" zoomScale="115" zoomScaleNormal="115" workbookViewId="0">
      <selection activeCell="D7" sqref="D7"/>
    </sheetView>
  </sheetViews>
  <sheetFormatPr defaultColWidth="11.42578125" defaultRowHeight="12.75"/>
  <cols>
    <col min="1" max="1" width="42.28515625" style="2" customWidth="1"/>
    <col min="2" max="2" width="38.7109375" style="2" customWidth="1"/>
    <col min="3" max="3" width="56.7109375" style="2" customWidth="1"/>
    <col min="4" max="16384" width="11.42578125" style="2"/>
  </cols>
  <sheetData>
    <row r="1" spans="1:11" ht="23.25">
      <c r="A1" s="125" t="s">
        <v>91</v>
      </c>
      <c r="B1" s="125"/>
      <c r="C1" s="125"/>
      <c r="D1" s="125"/>
      <c r="E1" s="125"/>
      <c r="F1" s="125"/>
      <c r="G1" s="125"/>
      <c r="H1" s="125"/>
      <c r="I1" s="125"/>
      <c r="J1" s="125"/>
      <c r="K1" s="125"/>
    </row>
    <row r="2" spans="1:11" ht="19.5" thickBot="1">
      <c r="A2" s="104" t="s">
        <v>15</v>
      </c>
      <c r="B2" s="14"/>
      <c r="C2" s="14"/>
    </row>
    <row r="3" spans="1:11" ht="16.5" thickBot="1">
      <c r="A3" s="5" t="s">
        <v>23</v>
      </c>
      <c r="B3" s="123" t="s">
        <v>22</v>
      </c>
      <c r="C3" s="124"/>
    </row>
    <row r="4" spans="1:11" ht="15.75">
      <c r="A4" s="6"/>
      <c r="B4" s="9" t="s">
        <v>16</v>
      </c>
      <c r="C4" s="10" t="s">
        <v>17</v>
      </c>
    </row>
    <row r="5" spans="1:11" ht="40.5" customHeight="1">
      <c r="A5" s="7" t="s">
        <v>79</v>
      </c>
      <c r="B5" s="11" t="s">
        <v>24</v>
      </c>
      <c r="C5" s="12" t="s">
        <v>78</v>
      </c>
    </row>
    <row r="6" spans="1:11" ht="11.25" customHeight="1">
      <c r="A6" s="7"/>
      <c r="B6" s="11"/>
      <c r="C6" s="12"/>
    </row>
    <row r="7" spans="1:11" ht="223.5" customHeight="1">
      <c r="A7" s="7" t="s">
        <v>86</v>
      </c>
      <c r="B7" s="11" t="s">
        <v>88</v>
      </c>
      <c r="C7" s="12" t="s">
        <v>95</v>
      </c>
    </row>
    <row r="8" spans="1:11" ht="7.5" customHeight="1">
      <c r="A8" s="7"/>
      <c r="B8" s="11"/>
      <c r="C8" s="12"/>
    </row>
    <row r="9" spans="1:11" ht="76.5">
      <c r="A9" s="7" t="s">
        <v>87</v>
      </c>
      <c r="B9" s="11" t="s">
        <v>75</v>
      </c>
      <c r="C9" s="12" t="s">
        <v>96</v>
      </c>
    </row>
    <row r="10" spans="1:11" ht="4.5" customHeight="1">
      <c r="A10" s="7"/>
      <c r="B10" s="11"/>
      <c r="C10" s="12"/>
    </row>
    <row r="11" spans="1:11" ht="50.25" customHeight="1">
      <c r="A11" s="7" t="s">
        <v>21</v>
      </c>
      <c r="B11" s="11" t="s">
        <v>89</v>
      </c>
      <c r="C11" s="12" t="s">
        <v>80</v>
      </c>
    </row>
    <row r="12" spans="1:11" ht="6" customHeight="1">
      <c r="A12" s="7"/>
      <c r="B12" s="11"/>
      <c r="C12" s="12"/>
    </row>
    <row r="13" spans="1:11" ht="93" customHeight="1">
      <c r="A13" s="57" t="s">
        <v>64</v>
      </c>
      <c r="B13" s="11"/>
      <c r="C13" s="12" t="s">
        <v>76</v>
      </c>
    </row>
    <row r="14" spans="1:11" ht="13.5" thickBot="1">
      <c r="A14" s="8"/>
      <c r="B14" s="13"/>
      <c r="C14" s="56"/>
    </row>
    <row r="20" spans="1:1">
      <c r="A20" s="3"/>
    </row>
    <row r="21" spans="1:1">
      <c r="A21" s="3"/>
    </row>
    <row r="22" spans="1:1">
      <c r="A22" s="3"/>
    </row>
    <row r="23" spans="1:1">
      <c r="A23" s="3"/>
    </row>
    <row r="34" spans="2:2">
      <c r="B34" s="4"/>
    </row>
    <row r="35" spans="2:2">
      <c r="B35" s="4"/>
    </row>
    <row r="36" spans="2:2">
      <c r="B36" s="4"/>
    </row>
    <row r="37" spans="2:2">
      <c r="B37" s="4"/>
    </row>
    <row r="38" spans="2:2">
      <c r="B38" s="4"/>
    </row>
  </sheetData>
  <mergeCells count="2">
    <mergeCell ref="B3:C3"/>
    <mergeCell ref="A1:K1"/>
  </mergeCells>
  <phoneticPr fontId="1" type="noConversion"/>
  <pageMargins left="0.5" right="0.5" top="0.25" bottom="0.25" header="0" footer="0"/>
  <pageSetup scale="85" orientation="landscape"/>
  <headerFooter alignWithMargins="0"/>
</worksheet>
</file>

<file path=xl/worksheets/sheet2.xml><?xml version="1.0" encoding="utf-8"?>
<worksheet xmlns="http://schemas.openxmlformats.org/spreadsheetml/2006/main" xmlns:r="http://schemas.openxmlformats.org/officeDocument/2006/relationships">
  <dimension ref="A1:K16"/>
  <sheetViews>
    <sheetView zoomScaleNormal="100" zoomScaleSheetLayoutView="100" workbookViewId="0">
      <selection activeCell="B4" sqref="B4:C16"/>
    </sheetView>
  </sheetViews>
  <sheetFormatPr defaultColWidth="11.42578125" defaultRowHeight="12.75"/>
  <cols>
    <col min="1" max="1" width="38.28515625" style="2" customWidth="1"/>
    <col min="2" max="2" width="36.140625" style="2" customWidth="1"/>
    <col min="3" max="3" width="38.42578125" style="2" customWidth="1"/>
    <col min="4" max="16384" width="11.42578125" style="2"/>
  </cols>
  <sheetData>
    <row r="1" spans="1:11" ht="23.25">
      <c r="A1" s="125" t="s">
        <v>91</v>
      </c>
      <c r="B1" s="125"/>
      <c r="C1" s="125"/>
      <c r="D1" s="125"/>
      <c r="E1" s="125"/>
      <c r="F1" s="125"/>
      <c r="G1" s="125"/>
      <c r="H1" s="125"/>
      <c r="I1" s="125"/>
      <c r="J1" s="125"/>
      <c r="K1" s="125"/>
    </row>
    <row r="2" spans="1:11" ht="18.75" customHeight="1" thickBot="1">
      <c r="A2" s="1" t="s">
        <v>97</v>
      </c>
    </row>
    <row r="3" spans="1:11" ht="25.5">
      <c r="A3" s="58" t="s">
        <v>82</v>
      </c>
      <c r="B3" s="126" t="s">
        <v>81</v>
      </c>
      <c r="C3" s="127"/>
    </row>
    <row r="4" spans="1:11">
      <c r="A4" s="60"/>
      <c r="B4" s="128" t="s">
        <v>107</v>
      </c>
      <c r="C4" s="129"/>
    </row>
    <row r="5" spans="1:11" ht="102">
      <c r="A5" s="61" t="s">
        <v>98</v>
      </c>
      <c r="B5" s="130"/>
      <c r="C5" s="129"/>
    </row>
    <row r="6" spans="1:11">
      <c r="A6" s="61"/>
      <c r="B6" s="130"/>
      <c r="C6" s="129"/>
    </row>
    <row r="7" spans="1:11">
      <c r="A7" s="61"/>
      <c r="B7" s="130"/>
      <c r="C7" s="129"/>
    </row>
    <row r="8" spans="1:11">
      <c r="A8" s="11"/>
      <c r="B8" s="130"/>
      <c r="C8" s="129"/>
    </row>
    <row r="9" spans="1:11">
      <c r="A9" s="11"/>
      <c r="B9" s="130"/>
      <c r="C9" s="129"/>
    </row>
    <row r="10" spans="1:11" ht="15.75" customHeight="1">
      <c r="A10" s="59"/>
      <c r="B10" s="130"/>
      <c r="C10" s="129"/>
    </row>
    <row r="11" spans="1:11" ht="27.75" customHeight="1">
      <c r="A11" s="59"/>
      <c r="B11" s="130"/>
      <c r="C11" s="129"/>
    </row>
    <row r="12" spans="1:11" ht="24.75" customHeight="1">
      <c r="A12" s="59"/>
      <c r="B12" s="130"/>
      <c r="C12" s="129"/>
    </row>
    <row r="13" spans="1:11">
      <c r="A13" s="59"/>
      <c r="B13" s="130"/>
      <c r="C13" s="129"/>
    </row>
    <row r="14" spans="1:11">
      <c r="A14" s="59"/>
      <c r="B14" s="130"/>
      <c r="C14" s="129"/>
    </row>
    <row r="15" spans="1:11">
      <c r="A15" s="59"/>
      <c r="B15" s="130"/>
      <c r="C15" s="129"/>
    </row>
    <row r="16" spans="1:11" ht="240.95" customHeight="1" thickBot="1">
      <c r="A16" s="13"/>
      <c r="B16" s="131"/>
      <c r="C16" s="132"/>
    </row>
  </sheetData>
  <mergeCells count="3">
    <mergeCell ref="A1:K1"/>
    <mergeCell ref="B3:C3"/>
    <mergeCell ref="B4:C16"/>
  </mergeCells>
  <phoneticPr fontId="1" type="noConversion"/>
  <pageMargins left="0.5" right="0.5" top="0.5" bottom="0.5" header="0" footer="0"/>
  <pageSetup scale="89" orientation="landscape"/>
  <headerFooter alignWithMargins="0"/>
</worksheet>
</file>

<file path=xl/worksheets/sheet3.xml><?xml version="1.0" encoding="utf-8"?>
<worksheet xmlns="http://schemas.openxmlformats.org/spreadsheetml/2006/main" xmlns:r="http://schemas.openxmlformats.org/officeDocument/2006/relationships">
  <dimension ref="A1:M62"/>
  <sheetViews>
    <sheetView topLeftCell="A22" zoomScaleNormal="100" workbookViewId="0">
      <selection sqref="A1:K1"/>
    </sheetView>
  </sheetViews>
  <sheetFormatPr defaultColWidth="11.42578125" defaultRowHeight="12.75"/>
  <cols>
    <col min="1" max="1" width="6.42578125" style="15" customWidth="1"/>
    <col min="2" max="2" width="36.140625" style="14" customWidth="1"/>
    <col min="3" max="4" width="8.42578125" style="14" customWidth="1"/>
    <col min="5" max="5" width="9.42578125" style="14" customWidth="1"/>
    <col min="6" max="6" width="9.7109375" style="14" customWidth="1"/>
    <col min="7" max="7" width="9" style="14" customWidth="1"/>
    <col min="8" max="8" width="8" style="14" customWidth="1"/>
    <col min="9" max="9" width="9.7109375" style="14" customWidth="1"/>
    <col min="10" max="10" width="9" style="14" customWidth="1"/>
    <col min="11" max="11" width="8.42578125" style="14" customWidth="1"/>
    <col min="12" max="12" width="10.42578125" style="14" customWidth="1"/>
    <col min="13" max="13" width="9.140625" style="14" hidden="1" customWidth="1"/>
    <col min="14" max="16384" width="11.42578125" style="14"/>
  </cols>
  <sheetData>
    <row r="1" spans="1:13" ht="23.25">
      <c r="A1" s="133" t="s">
        <v>10</v>
      </c>
      <c r="B1" s="133"/>
      <c r="C1" s="133"/>
      <c r="D1" s="133"/>
      <c r="E1" s="133"/>
      <c r="F1" s="133"/>
      <c r="G1" s="133"/>
      <c r="H1" s="133"/>
      <c r="I1" s="133"/>
      <c r="J1" s="133"/>
      <c r="K1" s="133"/>
    </row>
    <row r="2" spans="1:13">
      <c r="A2" s="134" t="s">
        <v>36</v>
      </c>
      <c r="B2" s="134"/>
      <c r="C2" s="135" t="s">
        <v>18</v>
      </c>
      <c r="D2" s="135"/>
      <c r="E2" s="135"/>
      <c r="F2" s="135"/>
      <c r="G2" s="135"/>
      <c r="H2" s="135"/>
      <c r="I2" s="135"/>
      <c r="J2" s="135"/>
      <c r="K2" s="135"/>
    </row>
    <row r="3" spans="1:13">
      <c r="A3" s="134" t="s">
        <v>37</v>
      </c>
      <c r="B3" s="134"/>
      <c r="C3" s="135" t="s">
        <v>19</v>
      </c>
      <c r="D3" s="135"/>
      <c r="E3" s="135"/>
      <c r="F3" s="135"/>
      <c r="G3" s="135"/>
      <c r="H3" s="135"/>
      <c r="I3" s="135"/>
      <c r="J3" s="135"/>
      <c r="K3" s="135"/>
    </row>
    <row r="4" spans="1:13">
      <c r="A4" s="134" t="s">
        <v>38</v>
      </c>
      <c r="B4" s="134"/>
      <c r="C4" s="142">
        <v>39448</v>
      </c>
      <c r="D4" s="135"/>
      <c r="E4" s="135"/>
      <c r="F4" s="135"/>
      <c r="G4" s="135"/>
      <c r="H4" s="135"/>
      <c r="I4" s="135"/>
      <c r="J4" s="135"/>
      <c r="K4" s="135"/>
    </row>
    <row r="5" spans="1:13">
      <c r="A5" s="134" t="s">
        <v>39</v>
      </c>
      <c r="B5" s="134"/>
      <c r="C5" s="142">
        <v>40543</v>
      </c>
      <c r="D5" s="135"/>
      <c r="E5" s="135"/>
      <c r="F5" s="135"/>
      <c r="G5" s="135"/>
      <c r="H5" s="135"/>
      <c r="I5" s="135"/>
      <c r="J5" s="135"/>
      <c r="K5" s="135"/>
    </row>
    <row r="6" spans="1:13" ht="17.25" customHeight="1">
      <c r="A6" s="17"/>
      <c r="B6" s="18"/>
      <c r="C6" s="19"/>
      <c r="D6" s="19"/>
      <c r="E6" s="136" t="s">
        <v>25</v>
      </c>
      <c r="F6" s="140"/>
      <c r="G6" s="140"/>
      <c r="H6" s="136" t="s">
        <v>26</v>
      </c>
      <c r="I6" s="137"/>
      <c r="J6" s="137"/>
      <c r="K6" s="136" t="s">
        <v>45</v>
      </c>
      <c r="L6" s="136"/>
    </row>
    <row r="7" spans="1:13" ht="11.25" customHeight="1" thickBot="1">
      <c r="A7" s="20"/>
      <c r="B7" s="21"/>
      <c r="C7" s="22"/>
      <c r="D7" s="22"/>
      <c r="E7" s="141"/>
      <c r="F7" s="141"/>
      <c r="G7" s="141"/>
      <c r="H7" s="138"/>
      <c r="I7" s="138"/>
      <c r="J7" s="138"/>
      <c r="K7" s="139">
        <v>2010</v>
      </c>
      <c r="L7" s="139"/>
    </row>
    <row r="8" spans="1:13" ht="14.25" customHeight="1">
      <c r="A8" s="17"/>
      <c r="B8" s="23" t="s">
        <v>12</v>
      </c>
      <c r="C8" s="19"/>
      <c r="D8" s="19"/>
      <c r="E8" s="24">
        <v>100000</v>
      </c>
      <c r="F8" s="24"/>
      <c r="H8" s="24">
        <v>100000</v>
      </c>
      <c r="J8" s="19"/>
      <c r="K8" s="24">
        <v>100000</v>
      </c>
    </row>
    <row r="9" spans="1:13" ht="12.75" customHeight="1">
      <c r="A9" s="17"/>
      <c r="B9" s="23" t="s">
        <v>83</v>
      </c>
      <c r="C9" s="19"/>
      <c r="D9" s="19"/>
      <c r="E9" s="25"/>
      <c r="F9" s="25"/>
      <c r="H9" s="70">
        <f>G59</f>
        <v>4999.8999999999942</v>
      </c>
      <c r="J9" s="19"/>
      <c r="K9" s="70">
        <f>J59</f>
        <v>4099.9499999999971</v>
      </c>
    </row>
    <row r="10" spans="1:13" ht="12.75" customHeight="1" thickBot="1">
      <c r="A10" s="21"/>
      <c r="B10" s="26" t="s">
        <v>13</v>
      </c>
      <c r="C10" s="22"/>
      <c r="D10" s="22"/>
      <c r="E10" s="26">
        <f>SUM(E8:E9)</f>
        <v>100000</v>
      </c>
      <c r="F10" s="26"/>
      <c r="G10" s="21"/>
      <c r="H10" s="26">
        <f>SUM(H8:H9)</f>
        <v>104999.9</v>
      </c>
      <c r="I10" s="21"/>
      <c r="J10" s="22"/>
      <c r="K10" s="26">
        <f>SUM(K8:K9)</f>
        <v>104099.95</v>
      </c>
      <c r="L10" s="21"/>
      <c r="M10" s="21"/>
    </row>
    <row r="11" spans="1:13" ht="43.5" customHeight="1" thickBot="1">
      <c r="A11" s="20" t="s">
        <v>40</v>
      </c>
      <c r="B11" s="22" t="s">
        <v>41</v>
      </c>
      <c r="C11" s="27" t="s">
        <v>28</v>
      </c>
      <c r="D11" s="28" t="s">
        <v>77</v>
      </c>
      <c r="E11" s="27" t="s">
        <v>9</v>
      </c>
      <c r="F11" s="28" t="s">
        <v>32</v>
      </c>
      <c r="G11" s="29" t="s">
        <v>31</v>
      </c>
      <c r="H11" s="27" t="s">
        <v>9</v>
      </c>
      <c r="I11" s="28" t="s">
        <v>30</v>
      </c>
      <c r="J11" s="29" t="s">
        <v>29</v>
      </c>
      <c r="K11" s="27" t="s">
        <v>9</v>
      </c>
      <c r="L11" s="28" t="s">
        <v>33</v>
      </c>
      <c r="M11" s="29" t="s">
        <v>20</v>
      </c>
    </row>
    <row r="12" spans="1:13">
      <c r="A12" s="17">
        <v>1</v>
      </c>
      <c r="B12" s="23" t="s">
        <v>0</v>
      </c>
      <c r="C12" s="30"/>
      <c r="D12" s="31"/>
      <c r="E12" s="30"/>
      <c r="F12" s="31"/>
      <c r="G12" s="32"/>
      <c r="H12" s="30"/>
      <c r="I12" s="31"/>
      <c r="J12" s="32"/>
      <c r="K12" s="30"/>
      <c r="L12" s="31"/>
      <c r="M12" s="32"/>
    </row>
    <row r="13" spans="1:13">
      <c r="A13" s="16" t="s">
        <v>46</v>
      </c>
      <c r="B13" s="33" t="s">
        <v>1</v>
      </c>
      <c r="C13" s="34"/>
      <c r="D13" s="35"/>
      <c r="E13" s="34"/>
      <c r="F13" s="35"/>
      <c r="G13" s="36"/>
      <c r="H13" s="34"/>
      <c r="I13" s="35"/>
      <c r="J13" s="36"/>
      <c r="K13" s="34"/>
      <c r="L13" s="35"/>
      <c r="M13" s="36"/>
    </row>
    <row r="14" spans="1:13">
      <c r="A14" s="16" t="s">
        <v>5</v>
      </c>
      <c r="B14" s="37" t="s">
        <v>47</v>
      </c>
      <c r="C14" s="38">
        <f>E14+H14+K14</f>
        <v>9800</v>
      </c>
      <c r="D14" s="39">
        <f>F14+I14+L14+G14+J14+M14</f>
        <v>9800</v>
      </c>
      <c r="E14" s="34">
        <v>5000</v>
      </c>
      <c r="F14" s="35">
        <v>4167</v>
      </c>
      <c r="G14" s="36">
        <v>833</v>
      </c>
      <c r="H14" s="34">
        <v>2400</v>
      </c>
      <c r="I14" s="35">
        <v>2000</v>
      </c>
      <c r="J14" s="36">
        <v>400</v>
      </c>
      <c r="K14" s="34">
        <v>2400</v>
      </c>
      <c r="L14" s="35">
        <v>2400</v>
      </c>
      <c r="M14" s="36">
        <v>0</v>
      </c>
    </row>
    <row r="15" spans="1:13">
      <c r="A15" s="16" t="s">
        <v>6</v>
      </c>
      <c r="B15" s="37" t="s">
        <v>49</v>
      </c>
      <c r="C15" s="38">
        <f>E15+H15+K15</f>
        <v>10000</v>
      </c>
      <c r="D15" s="39">
        <f>F15+I15+L15+G15+J15+M15</f>
        <v>10000</v>
      </c>
      <c r="E15" s="34">
        <v>3000</v>
      </c>
      <c r="F15" s="35">
        <v>2500</v>
      </c>
      <c r="G15" s="36">
        <v>500</v>
      </c>
      <c r="H15" s="34">
        <v>3500</v>
      </c>
      <c r="I15" s="35">
        <v>3500</v>
      </c>
      <c r="J15" s="36">
        <v>0</v>
      </c>
      <c r="K15" s="34">
        <v>3500</v>
      </c>
      <c r="L15" s="35">
        <v>3500</v>
      </c>
      <c r="M15" s="36">
        <v>0</v>
      </c>
    </row>
    <row r="16" spans="1:13">
      <c r="A16" s="16" t="s">
        <v>7</v>
      </c>
      <c r="B16" s="37" t="s">
        <v>51</v>
      </c>
      <c r="C16" s="38">
        <f>E16+H16+K16</f>
        <v>7200</v>
      </c>
      <c r="D16" s="39">
        <f>F16+I16+L16+G16+J16+M16</f>
        <v>7700</v>
      </c>
      <c r="E16" s="34">
        <v>1000</v>
      </c>
      <c r="F16" s="35">
        <v>1000</v>
      </c>
      <c r="G16" s="36">
        <v>0</v>
      </c>
      <c r="H16" s="34">
        <v>3000</v>
      </c>
      <c r="I16" s="35">
        <v>3500</v>
      </c>
      <c r="J16" s="36">
        <v>0</v>
      </c>
      <c r="K16" s="34">
        <v>3200</v>
      </c>
      <c r="L16" s="35">
        <v>3200</v>
      </c>
      <c r="M16" s="36">
        <v>0</v>
      </c>
    </row>
    <row r="17" spans="1:13">
      <c r="A17" s="16" t="s">
        <v>8</v>
      </c>
      <c r="B17" s="37" t="s">
        <v>74</v>
      </c>
      <c r="C17" s="38">
        <f>E17+H17+K17</f>
        <v>4000</v>
      </c>
      <c r="D17" s="39">
        <f>F17+I17+L17+G17+J17+M17</f>
        <v>4000</v>
      </c>
      <c r="E17" s="34">
        <v>0</v>
      </c>
      <c r="F17" s="35">
        <v>0</v>
      </c>
      <c r="G17" s="36">
        <v>0</v>
      </c>
      <c r="H17" s="34">
        <v>2000</v>
      </c>
      <c r="I17" s="35">
        <v>2000</v>
      </c>
      <c r="J17" s="36">
        <v>0</v>
      </c>
      <c r="K17" s="34">
        <v>2000</v>
      </c>
      <c r="L17" s="35">
        <v>2000</v>
      </c>
      <c r="M17" s="36">
        <v>0</v>
      </c>
    </row>
    <row r="18" spans="1:13">
      <c r="A18" s="16"/>
      <c r="B18" s="37" t="s">
        <v>42</v>
      </c>
      <c r="C18" s="40">
        <f>E18+H18+K18</f>
        <v>31000</v>
      </c>
      <c r="D18" s="41">
        <f>SUM(D14:D17)</f>
        <v>31500</v>
      </c>
      <c r="E18" s="40">
        <f t="shared" ref="E18:L18" si="0">SUM(E14:E17)</f>
        <v>9000</v>
      </c>
      <c r="F18" s="41">
        <f t="shared" si="0"/>
        <v>7667</v>
      </c>
      <c r="G18" s="42">
        <f>SUM(G14:G17)</f>
        <v>1333</v>
      </c>
      <c r="H18" s="40">
        <f t="shared" si="0"/>
        <v>10900</v>
      </c>
      <c r="I18" s="41">
        <f t="shared" si="0"/>
        <v>11000</v>
      </c>
      <c r="J18" s="42">
        <f>SUM(J14:J17)</f>
        <v>400</v>
      </c>
      <c r="K18" s="40">
        <f t="shared" si="0"/>
        <v>11100</v>
      </c>
      <c r="L18" s="41">
        <f t="shared" si="0"/>
        <v>11100</v>
      </c>
      <c r="M18" s="42">
        <f>SUM(M14:M17)</f>
        <v>0</v>
      </c>
    </row>
    <row r="19" spans="1:13" ht="6.75" customHeight="1">
      <c r="A19" s="16"/>
      <c r="C19" s="38"/>
      <c r="D19" s="39"/>
      <c r="E19" s="34"/>
      <c r="F19" s="35"/>
      <c r="G19" s="36"/>
      <c r="H19" s="34"/>
      <c r="I19" s="35"/>
      <c r="J19" s="36"/>
      <c r="K19" s="34"/>
      <c r="L19" s="35"/>
      <c r="M19" s="36"/>
    </row>
    <row r="20" spans="1:13">
      <c r="A20" s="16" t="s">
        <v>48</v>
      </c>
      <c r="B20" s="33" t="s">
        <v>69</v>
      </c>
      <c r="C20" s="38"/>
      <c r="D20" s="39"/>
      <c r="E20" s="34"/>
      <c r="F20" s="35"/>
      <c r="G20" s="36"/>
      <c r="H20" s="34"/>
      <c r="I20" s="35"/>
      <c r="J20" s="36"/>
      <c r="K20" s="34"/>
      <c r="L20" s="35"/>
      <c r="M20" s="36"/>
    </row>
    <row r="21" spans="1:13">
      <c r="A21" s="16" t="s">
        <v>5</v>
      </c>
      <c r="B21" s="37" t="s">
        <v>53</v>
      </c>
      <c r="C21" s="38">
        <f>E21+H21+K21</f>
        <v>12500</v>
      </c>
      <c r="D21" s="39">
        <f>F21+I21+L21+G21+J21+M21</f>
        <v>11000</v>
      </c>
      <c r="E21" s="34">
        <v>4000</v>
      </c>
      <c r="F21" s="35">
        <v>2500</v>
      </c>
      <c r="G21" s="36">
        <v>500</v>
      </c>
      <c r="H21" s="34">
        <v>4000</v>
      </c>
      <c r="I21" s="35">
        <v>3334</v>
      </c>
      <c r="J21" s="36">
        <v>666</v>
      </c>
      <c r="K21" s="34">
        <v>4500</v>
      </c>
      <c r="L21" s="35">
        <v>4000</v>
      </c>
      <c r="M21" s="36">
        <v>0</v>
      </c>
    </row>
    <row r="22" spans="1:13">
      <c r="A22" s="16" t="s">
        <v>6</v>
      </c>
      <c r="B22" s="37" t="s">
        <v>54</v>
      </c>
      <c r="C22" s="38">
        <f>E22+H22+K22</f>
        <v>9500</v>
      </c>
      <c r="D22" s="39">
        <f>F22+I22+L22+G22+J22+M22</f>
        <v>9500</v>
      </c>
      <c r="E22" s="34">
        <v>3000</v>
      </c>
      <c r="F22" s="35">
        <v>3000</v>
      </c>
      <c r="G22" s="36">
        <v>0</v>
      </c>
      <c r="H22" s="34">
        <v>3500</v>
      </c>
      <c r="I22" s="35">
        <v>3500</v>
      </c>
      <c r="J22" s="36">
        <v>0</v>
      </c>
      <c r="K22" s="34">
        <v>3000</v>
      </c>
      <c r="L22" s="35">
        <v>3000</v>
      </c>
      <c r="M22" s="36">
        <v>0</v>
      </c>
    </row>
    <row r="23" spans="1:13">
      <c r="A23" s="16" t="s">
        <v>7</v>
      </c>
      <c r="B23" s="37" t="s">
        <v>74</v>
      </c>
      <c r="C23" s="38">
        <f>E23+H23+K23</f>
        <v>1500</v>
      </c>
      <c r="D23" s="39">
        <f>F23+I23+L23+G23+J23+M23</f>
        <v>2000</v>
      </c>
      <c r="E23" s="34">
        <v>500</v>
      </c>
      <c r="F23" s="35">
        <v>500</v>
      </c>
      <c r="G23" s="36">
        <v>0</v>
      </c>
      <c r="H23" s="34">
        <v>1000</v>
      </c>
      <c r="I23" s="35">
        <v>1000</v>
      </c>
      <c r="J23" s="36">
        <v>0</v>
      </c>
      <c r="K23" s="34">
        <v>0</v>
      </c>
      <c r="L23" s="35">
        <v>500</v>
      </c>
      <c r="M23" s="36">
        <v>0</v>
      </c>
    </row>
    <row r="24" spans="1:13">
      <c r="A24" s="16"/>
      <c r="B24" s="37" t="s">
        <v>42</v>
      </c>
      <c r="C24" s="40">
        <f>E24+H24+K24</f>
        <v>23500</v>
      </c>
      <c r="D24" s="41">
        <f>SUM(D21:D23)</f>
        <v>22500</v>
      </c>
      <c r="E24" s="40">
        <f t="shared" ref="E24:L24" si="1">SUM(E21:E23)</f>
        <v>7500</v>
      </c>
      <c r="F24" s="41">
        <f t="shared" si="1"/>
        <v>6000</v>
      </c>
      <c r="G24" s="42">
        <f>SUM(G21:G23)</f>
        <v>500</v>
      </c>
      <c r="H24" s="40">
        <f t="shared" si="1"/>
        <v>8500</v>
      </c>
      <c r="I24" s="41">
        <f t="shared" si="1"/>
        <v>7834</v>
      </c>
      <c r="J24" s="42">
        <f>SUM(J21:J23)</f>
        <v>666</v>
      </c>
      <c r="K24" s="40">
        <f t="shared" si="1"/>
        <v>7500</v>
      </c>
      <c r="L24" s="41">
        <f t="shared" si="1"/>
        <v>7500</v>
      </c>
      <c r="M24" s="42">
        <f>SUM(M21:M23)</f>
        <v>0</v>
      </c>
    </row>
    <row r="25" spans="1:13" ht="4.5" customHeight="1">
      <c r="A25" s="16"/>
      <c r="C25" s="38"/>
      <c r="D25" s="39"/>
      <c r="E25" s="34"/>
      <c r="F25" s="35"/>
      <c r="G25" s="36"/>
      <c r="H25" s="34"/>
      <c r="I25" s="35"/>
      <c r="J25" s="36"/>
      <c r="K25" s="34"/>
      <c r="L25" s="35"/>
      <c r="M25" s="36"/>
    </row>
    <row r="26" spans="1:13">
      <c r="A26" s="16" t="s">
        <v>50</v>
      </c>
      <c r="B26" s="33" t="s">
        <v>55</v>
      </c>
      <c r="C26" s="38"/>
      <c r="D26" s="39"/>
      <c r="E26" s="34"/>
      <c r="F26" s="35"/>
      <c r="G26" s="36"/>
      <c r="H26" s="34"/>
      <c r="I26" s="35"/>
      <c r="J26" s="36"/>
      <c r="K26" s="34"/>
      <c r="L26" s="35"/>
      <c r="M26" s="36"/>
    </row>
    <row r="27" spans="1:13">
      <c r="A27" s="16" t="s">
        <v>5</v>
      </c>
      <c r="B27" s="37" t="s">
        <v>56</v>
      </c>
      <c r="C27" s="38">
        <f>E27+H27+K27</f>
        <v>26500</v>
      </c>
      <c r="D27" s="39">
        <f>F27+I27+L27+G27+J27+M27</f>
        <v>25500</v>
      </c>
      <c r="E27" s="34">
        <v>10000</v>
      </c>
      <c r="F27" s="35">
        <v>6000</v>
      </c>
      <c r="G27" s="36">
        <v>3000</v>
      </c>
      <c r="H27" s="34">
        <v>8500</v>
      </c>
      <c r="I27" s="35">
        <v>8500</v>
      </c>
      <c r="J27" s="36">
        <v>0</v>
      </c>
      <c r="K27" s="34">
        <v>8000</v>
      </c>
      <c r="L27" s="35">
        <v>8000</v>
      </c>
      <c r="M27" s="36">
        <v>0</v>
      </c>
    </row>
    <row r="28" spans="1:13">
      <c r="A28" s="16" t="s">
        <v>6</v>
      </c>
      <c r="B28" s="37" t="s">
        <v>51</v>
      </c>
      <c r="C28" s="38">
        <f>E28+H28+K28</f>
        <v>12000</v>
      </c>
      <c r="D28" s="39">
        <f>F28+I28+L28+G28+J28+M28</f>
        <v>12000</v>
      </c>
      <c r="E28" s="34">
        <v>4000</v>
      </c>
      <c r="F28" s="35">
        <v>4000</v>
      </c>
      <c r="G28" s="36">
        <v>0</v>
      </c>
      <c r="H28" s="34">
        <v>4000</v>
      </c>
      <c r="I28" s="35">
        <v>4000</v>
      </c>
      <c r="J28" s="36">
        <v>0</v>
      </c>
      <c r="K28" s="34">
        <v>4000</v>
      </c>
      <c r="L28" s="35">
        <v>4000</v>
      </c>
      <c r="M28" s="36">
        <v>0</v>
      </c>
    </row>
    <row r="29" spans="1:13">
      <c r="A29" s="16" t="s">
        <v>7</v>
      </c>
      <c r="B29" s="37" t="s">
        <v>74</v>
      </c>
      <c r="C29" s="38">
        <f>E29+H29+K29</f>
        <v>14000</v>
      </c>
      <c r="D29" s="39">
        <f>F29+I29+L29+G29+J29+M29</f>
        <v>14000</v>
      </c>
      <c r="E29" s="34">
        <v>5000</v>
      </c>
      <c r="F29" s="35">
        <v>5000</v>
      </c>
      <c r="G29" s="36">
        <v>0</v>
      </c>
      <c r="H29" s="34">
        <v>5000</v>
      </c>
      <c r="I29" s="35">
        <v>5000</v>
      </c>
      <c r="J29" s="36">
        <v>0</v>
      </c>
      <c r="K29" s="34">
        <v>4000</v>
      </c>
      <c r="L29" s="35">
        <v>4000</v>
      </c>
      <c r="M29" s="36">
        <v>0</v>
      </c>
    </row>
    <row r="30" spans="1:13">
      <c r="A30" s="16"/>
      <c r="B30" s="37" t="s">
        <v>42</v>
      </c>
      <c r="C30" s="40">
        <f t="shared" ref="C30:L30" si="2">SUM(C27:C29)</f>
        <v>52500</v>
      </c>
      <c r="D30" s="41">
        <f t="shared" si="2"/>
        <v>51500</v>
      </c>
      <c r="E30" s="40">
        <f t="shared" si="2"/>
        <v>19000</v>
      </c>
      <c r="F30" s="41">
        <f t="shared" si="2"/>
        <v>15000</v>
      </c>
      <c r="G30" s="42">
        <f>SUM(G27:G29)</f>
        <v>3000</v>
      </c>
      <c r="H30" s="40">
        <f t="shared" si="2"/>
        <v>17500</v>
      </c>
      <c r="I30" s="41">
        <f t="shared" si="2"/>
        <v>17500</v>
      </c>
      <c r="J30" s="42">
        <f>SUM(J27:J29)</f>
        <v>0</v>
      </c>
      <c r="K30" s="40">
        <f t="shared" si="2"/>
        <v>16000</v>
      </c>
      <c r="L30" s="41">
        <f t="shared" si="2"/>
        <v>16000</v>
      </c>
      <c r="M30" s="42">
        <f>SUM(M27:M29)</f>
        <v>0</v>
      </c>
    </row>
    <row r="31" spans="1:13" ht="5.25" customHeight="1">
      <c r="A31" s="16"/>
      <c r="C31" s="38"/>
      <c r="D31" s="39"/>
      <c r="E31" s="34"/>
      <c r="F31" s="35"/>
      <c r="G31" s="36"/>
      <c r="H31" s="34"/>
      <c r="I31" s="35"/>
      <c r="J31" s="36"/>
      <c r="K31" s="34"/>
      <c r="L31" s="35"/>
      <c r="M31" s="36"/>
    </row>
    <row r="32" spans="1:13">
      <c r="A32" s="16" t="s">
        <v>52</v>
      </c>
      <c r="B32" s="33" t="s">
        <v>57</v>
      </c>
      <c r="C32" s="38"/>
      <c r="D32" s="39"/>
      <c r="E32" s="34"/>
      <c r="F32" s="35"/>
      <c r="G32" s="36"/>
      <c r="H32" s="34"/>
      <c r="I32" s="35"/>
      <c r="J32" s="36"/>
      <c r="K32" s="34"/>
      <c r="L32" s="35"/>
      <c r="M32" s="36"/>
    </row>
    <row r="33" spans="1:13">
      <c r="A33" s="16" t="s">
        <v>5</v>
      </c>
      <c r="B33" s="37" t="s">
        <v>58</v>
      </c>
      <c r="C33" s="38">
        <f>E33+H33+K33</f>
        <v>26000</v>
      </c>
      <c r="D33" s="39">
        <f>F33+I33+L33+G33+J33+M33</f>
        <v>26500</v>
      </c>
      <c r="E33" s="34">
        <v>10000</v>
      </c>
      <c r="F33" s="35">
        <v>7500</v>
      </c>
      <c r="G33" s="36">
        <v>2500</v>
      </c>
      <c r="H33" s="34">
        <v>8000</v>
      </c>
      <c r="I33" s="35">
        <v>8500</v>
      </c>
      <c r="J33" s="36">
        <v>0</v>
      </c>
      <c r="K33" s="34">
        <v>8000</v>
      </c>
      <c r="L33" s="35">
        <v>8000</v>
      </c>
      <c r="M33" s="36">
        <v>0</v>
      </c>
    </row>
    <row r="34" spans="1:13">
      <c r="A34" s="16" t="s">
        <v>6</v>
      </c>
      <c r="B34" s="37" t="s">
        <v>59</v>
      </c>
      <c r="C34" s="38">
        <f>E34+H34+K34</f>
        <v>7500</v>
      </c>
      <c r="D34" s="39">
        <f>F34+I34+L34+G34+J34+M34</f>
        <v>6500</v>
      </c>
      <c r="E34" s="34">
        <v>3000</v>
      </c>
      <c r="F34" s="35">
        <v>1000</v>
      </c>
      <c r="G34" s="36">
        <v>0</v>
      </c>
      <c r="H34" s="34">
        <v>1500</v>
      </c>
      <c r="I34" s="35">
        <v>2500</v>
      </c>
      <c r="J34" s="36">
        <v>0</v>
      </c>
      <c r="K34" s="34">
        <v>3000</v>
      </c>
      <c r="L34" s="35">
        <v>3000</v>
      </c>
      <c r="M34" s="36">
        <v>0</v>
      </c>
    </row>
    <row r="35" spans="1:13">
      <c r="A35" s="16" t="s">
        <v>7</v>
      </c>
      <c r="B35" s="37" t="s">
        <v>60</v>
      </c>
      <c r="C35" s="38">
        <f>E35+H35+K35</f>
        <v>3400</v>
      </c>
      <c r="D35" s="39">
        <f>F35+I35+L35+G35+J35+M35</f>
        <v>2000</v>
      </c>
      <c r="E35" s="34">
        <v>1900</v>
      </c>
      <c r="F35" s="35">
        <v>1000</v>
      </c>
      <c r="G35" s="36">
        <v>0</v>
      </c>
      <c r="H35" s="34">
        <v>1500</v>
      </c>
      <c r="I35" s="35">
        <v>1000</v>
      </c>
      <c r="J35" s="36">
        <v>0</v>
      </c>
      <c r="K35" s="34">
        <v>0</v>
      </c>
      <c r="L35" s="35">
        <v>0</v>
      </c>
      <c r="M35" s="36">
        <v>0</v>
      </c>
    </row>
    <row r="36" spans="1:13">
      <c r="A36" s="16" t="s">
        <v>8</v>
      </c>
      <c r="B36" s="37" t="s">
        <v>74</v>
      </c>
      <c r="C36" s="38">
        <f>E36+H36+K36</f>
        <v>0</v>
      </c>
      <c r="D36" s="39">
        <f>F36+I36+L36+G36+J36+M36</f>
        <v>0</v>
      </c>
      <c r="E36" s="34">
        <v>0</v>
      </c>
      <c r="F36" s="35">
        <v>0</v>
      </c>
      <c r="G36" s="36">
        <v>0</v>
      </c>
      <c r="H36" s="34">
        <v>0</v>
      </c>
      <c r="I36" s="35">
        <v>0</v>
      </c>
      <c r="J36" s="36">
        <v>0</v>
      </c>
      <c r="K36" s="34">
        <v>0</v>
      </c>
      <c r="L36" s="35">
        <v>0</v>
      </c>
      <c r="M36" s="36">
        <v>0</v>
      </c>
    </row>
    <row r="37" spans="1:13">
      <c r="A37" s="16"/>
      <c r="B37" s="37" t="s">
        <v>42</v>
      </c>
      <c r="C37" s="40">
        <f t="shared" ref="C37:L37" si="3">SUM(C33:C36)</f>
        <v>36900</v>
      </c>
      <c r="D37" s="41">
        <f t="shared" si="3"/>
        <v>35000</v>
      </c>
      <c r="E37" s="40">
        <f t="shared" si="3"/>
        <v>14900</v>
      </c>
      <c r="F37" s="41">
        <f t="shared" si="3"/>
        <v>9500</v>
      </c>
      <c r="G37" s="42">
        <f>SUM(G33:G36)</f>
        <v>2500</v>
      </c>
      <c r="H37" s="40">
        <f t="shared" si="3"/>
        <v>11000</v>
      </c>
      <c r="I37" s="41">
        <f t="shared" si="3"/>
        <v>12000</v>
      </c>
      <c r="J37" s="42">
        <f>SUM(J33:J36)</f>
        <v>0</v>
      </c>
      <c r="K37" s="40">
        <f t="shared" si="3"/>
        <v>11000</v>
      </c>
      <c r="L37" s="41">
        <f t="shared" si="3"/>
        <v>11000</v>
      </c>
      <c r="M37" s="42">
        <f>SUM(M33:M36)</f>
        <v>0</v>
      </c>
    </row>
    <row r="38" spans="1:13">
      <c r="A38" s="16">
        <v>2</v>
      </c>
      <c r="B38" s="43" t="s">
        <v>61</v>
      </c>
      <c r="C38" s="38"/>
      <c r="D38" s="39"/>
      <c r="E38" s="34"/>
      <c r="F38" s="35"/>
      <c r="G38" s="36"/>
      <c r="H38" s="34"/>
      <c r="I38" s="35"/>
      <c r="J38" s="36"/>
      <c r="K38" s="34"/>
      <c r="L38" s="35"/>
      <c r="M38" s="36"/>
    </row>
    <row r="39" spans="1:13">
      <c r="A39" s="16" t="s">
        <v>46</v>
      </c>
      <c r="B39" s="44" t="s">
        <v>3</v>
      </c>
      <c r="C39" s="38">
        <f t="shared" ref="C39:C44" si="4">E39+H39+K39</f>
        <v>9600</v>
      </c>
      <c r="D39" s="39">
        <f t="shared" ref="D39:D44" si="5">F39+I39+L39+G39+J39+M39</f>
        <v>9500</v>
      </c>
      <c r="E39" s="34">
        <v>2000</v>
      </c>
      <c r="F39" s="35">
        <v>1500</v>
      </c>
      <c r="G39" s="36">
        <v>500</v>
      </c>
      <c r="H39" s="34">
        <v>4100</v>
      </c>
      <c r="I39" s="35">
        <v>3334</v>
      </c>
      <c r="J39" s="36">
        <v>666</v>
      </c>
      <c r="K39" s="34">
        <v>3500</v>
      </c>
      <c r="L39" s="35">
        <v>3500</v>
      </c>
      <c r="M39" s="36">
        <v>0</v>
      </c>
    </row>
    <row r="40" spans="1:13">
      <c r="A40" s="16" t="s">
        <v>48</v>
      </c>
      <c r="B40" s="44" t="s">
        <v>4</v>
      </c>
      <c r="C40" s="38">
        <f t="shared" si="4"/>
        <v>16954.5</v>
      </c>
      <c r="D40" s="39">
        <f t="shared" si="5"/>
        <v>16000</v>
      </c>
      <c r="E40" s="34">
        <v>4000</v>
      </c>
      <c r="F40" s="35">
        <v>4000</v>
      </c>
      <c r="G40" s="36">
        <v>0</v>
      </c>
      <c r="H40" s="71">
        <v>6454.5</v>
      </c>
      <c r="I40" s="35">
        <v>6000</v>
      </c>
      <c r="J40" s="36">
        <v>0</v>
      </c>
      <c r="K40" s="34">
        <v>6500</v>
      </c>
      <c r="L40" s="35">
        <v>6000</v>
      </c>
      <c r="M40" s="36">
        <v>0</v>
      </c>
    </row>
    <row r="41" spans="1:13">
      <c r="A41" s="16" t="s">
        <v>50</v>
      </c>
      <c r="B41" s="44" t="s">
        <v>62</v>
      </c>
      <c r="C41" s="38">
        <f t="shared" si="4"/>
        <v>18536</v>
      </c>
      <c r="D41" s="39">
        <f t="shared" si="5"/>
        <v>18500</v>
      </c>
      <c r="E41" s="34">
        <v>5000</v>
      </c>
      <c r="F41" s="35">
        <v>5000</v>
      </c>
      <c r="G41" s="36">
        <v>0</v>
      </c>
      <c r="H41" s="34">
        <v>6500</v>
      </c>
      <c r="I41" s="35">
        <v>6500</v>
      </c>
      <c r="J41" s="36">
        <v>0</v>
      </c>
      <c r="K41" s="34">
        <v>7036</v>
      </c>
      <c r="L41" s="35">
        <v>7000</v>
      </c>
      <c r="M41" s="36">
        <v>0</v>
      </c>
    </row>
    <row r="42" spans="1:13">
      <c r="A42" s="16" t="s">
        <v>52</v>
      </c>
      <c r="B42" s="44" t="s">
        <v>63</v>
      </c>
      <c r="C42" s="38">
        <f t="shared" si="4"/>
        <v>15000</v>
      </c>
      <c r="D42" s="39">
        <f t="shared" si="5"/>
        <v>15500</v>
      </c>
      <c r="E42" s="34">
        <v>5000</v>
      </c>
      <c r="F42" s="35">
        <v>4000</v>
      </c>
      <c r="G42" s="36">
        <v>1000</v>
      </c>
      <c r="H42" s="34">
        <v>5000</v>
      </c>
      <c r="I42" s="35">
        <v>3000</v>
      </c>
      <c r="J42" s="36">
        <v>1000</v>
      </c>
      <c r="K42" s="34">
        <v>5000</v>
      </c>
      <c r="L42" s="35">
        <v>6500</v>
      </c>
      <c r="M42" s="36">
        <v>0</v>
      </c>
    </row>
    <row r="43" spans="1:13">
      <c r="A43" s="16" t="s">
        <v>2</v>
      </c>
      <c r="B43" s="44" t="s">
        <v>66</v>
      </c>
      <c r="C43" s="38">
        <f t="shared" si="4"/>
        <v>5000</v>
      </c>
      <c r="D43" s="39">
        <f t="shared" si="5"/>
        <v>4500</v>
      </c>
      <c r="E43" s="34">
        <v>1500</v>
      </c>
      <c r="F43" s="35">
        <v>1500</v>
      </c>
      <c r="G43" s="36">
        <v>0</v>
      </c>
      <c r="H43" s="34">
        <v>1500</v>
      </c>
      <c r="I43" s="35">
        <v>1000</v>
      </c>
      <c r="J43" s="36">
        <v>0</v>
      </c>
      <c r="K43" s="34">
        <v>2000</v>
      </c>
      <c r="L43" s="35">
        <v>2000</v>
      </c>
      <c r="M43" s="36">
        <v>0</v>
      </c>
    </row>
    <row r="44" spans="1:13">
      <c r="A44" s="16" t="s">
        <v>11</v>
      </c>
      <c r="B44" s="44" t="s">
        <v>74</v>
      </c>
      <c r="C44" s="38">
        <f t="shared" si="4"/>
        <v>0</v>
      </c>
      <c r="D44" s="39">
        <f t="shared" si="5"/>
        <v>0</v>
      </c>
      <c r="E44" s="34">
        <v>0</v>
      </c>
      <c r="F44" s="35">
        <v>0</v>
      </c>
      <c r="G44" s="36">
        <v>0</v>
      </c>
      <c r="H44" s="34">
        <v>0</v>
      </c>
      <c r="I44" s="35">
        <v>0</v>
      </c>
      <c r="J44" s="36">
        <v>0</v>
      </c>
      <c r="K44" s="34">
        <v>0</v>
      </c>
      <c r="L44" s="35">
        <v>0</v>
      </c>
      <c r="M44" s="36">
        <v>0</v>
      </c>
    </row>
    <row r="45" spans="1:13">
      <c r="A45" s="16"/>
      <c r="B45" s="44" t="s">
        <v>42</v>
      </c>
      <c r="C45" s="40">
        <f t="shared" ref="C45:L45" si="6">SUM(C39:C44)</f>
        <v>65090.5</v>
      </c>
      <c r="D45" s="41">
        <f t="shared" si="6"/>
        <v>64000</v>
      </c>
      <c r="E45" s="40">
        <f t="shared" si="6"/>
        <v>17500</v>
      </c>
      <c r="F45" s="41">
        <f t="shared" si="6"/>
        <v>16000</v>
      </c>
      <c r="G45" s="42">
        <f>SUM(G39:G44)</f>
        <v>1500</v>
      </c>
      <c r="H45" s="40">
        <f t="shared" si="6"/>
        <v>23554.5</v>
      </c>
      <c r="I45" s="41">
        <f t="shared" si="6"/>
        <v>19834</v>
      </c>
      <c r="J45" s="42">
        <f>SUM(J39:J44)</f>
        <v>1666</v>
      </c>
      <c r="K45" s="40">
        <f t="shared" si="6"/>
        <v>24036</v>
      </c>
      <c r="L45" s="41">
        <f t="shared" si="6"/>
        <v>25000</v>
      </c>
      <c r="M45" s="42">
        <f>SUM(M39:M44)</f>
        <v>0</v>
      </c>
    </row>
    <row r="46" spans="1:13" ht="5.25" customHeight="1">
      <c r="A46" s="16"/>
      <c r="C46" s="38"/>
      <c r="D46" s="39"/>
      <c r="E46" s="34"/>
      <c r="F46" s="35"/>
      <c r="G46" s="36"/>
      <c r="H46" s="34"/>
      <c r="I46" s="35"/>
      <c r="J46" s="36"/>
      <c r="K46" s="34"/>
      <c r="L46" s="35"/>
      <c r="M46" s="36"/>
    </row>
    <row r="47" spans="1:13">
      <c r="A47" s="16">
        <v>3</v>
      </c>
      <c r="B47" s="43" t="s">
        <v>65</v>
      </c>
      <c r="C47" s="38"/>
      <c r="D47" s="39"/>
      <c r="E47" s="34"/>
      <c r="F47" s="35"/>
      <c r="G47" s="36"/>
      <c r="H47" s="34"/>
      <c r="I47" s="35"/>
      <c r="J47" s="36"/>
      <c r="K47" s="34"/>
      <c r="L47" s="35"/>
      <c r="M47" s="36"/>
    </row>
    <row r="48" spans="1:13" ht="12.75" customHeight="1">
      <c r="A48" s="16" t="s">
        <v>46</v>
      </c>
      <c r="B48" s="44" t="s">
        <v>3</v>
      </c>
      <c r="C48" s="38">
        <f>E48+H48+K48</f>
        <v>30509</v>
      </c>
      <c r="D48" s="39">
        <f>F48+I48+L48+G48+J48+M48</f>
        <v>29500</v>
      </c>
      <c r="E48" s="34">
        <v>7509</v>
      </c>
      <c r="F48" s="35">
        <v>7500</v>
      </c>
      <c r="G48" s="36">
        <v>0</v>
      </c>
      <c r="H48" s="34">
        <v>13000</v>
      </c>
      <c r="I48" s="35">
        <v>12500</v>
      </c>
      <c r="J48" s="36">
        <v>500</v>
      </c>
      <c r="K48" s="34">
        <v>10000</v>
      </c>
      <c r="L48" s="35">
        <v>9000</v>
      </c>
      <c r="M48" s="36">
        <v>0</v>
      </c>
    </row>
    <row r="49" spans="1:13">
      <c r="A49" s="16" t="s">
        <v>48</v>
      </c>
      <c r="B49" s="44" t="s">
        <v>4</v>
      </c>
      <c r="C49" s="38">
        <f>E49+H49+K49</f>
        <v>23500</v>
      </c>
      <c r="D49" s="39">
        <f>F49+I49+L49+G49+J49+M49</f>
        <v>22500</v>
      </c>
      <c r="E49" s="34">
        <v>7500</v>
      </c>
      <c r="F49" s="35">
        <v>7000</v>
      </c>
      <c r="G49" s="36">
        <v>500</v>
      </c>
      <c r="H49" s="34">
        <v>6000</v>
      </c>
      <c r="I49" s="35">
        <v>5000</v>
      </c>
      <c r="J49" s="36">
        <v>0</v>
      </c>
      <c r="K49" s="34">
        <v>10000</v>
      </c>
      <c r="L49" s="35">
        <v>10000</v>
      </c>
      <c r="M49" s="36">
        <v>0</v>
      </c>
    </row>
    <row r="50" spans="1:13">
      <c r="A50" s="16" t="s">
        <v>50</v>
      </c>
      <c r="B50" s="44" t="s">
        <v>66</v>
      </c>
      <c r="C50" s="38">
        <f>E50+H50+K50</f>
        <v>18000</v>
      </c>
      <c r="D50" s="39">
        <f>F50+I50+L50+G50+J50+M50</f>
        <v>16000</v>
      </c>
      <c r="E50" s="34">
        <v>8000</v>
      </c>
      <c r="F50" s="35">
        <v>6500</v>
      </c>
      <c r="G50" s="36">
        <v>1500</v>
      </c>
      <c r="H50" s="34">
        <v>5000</v>
      </c>
      <c r="I50" s="35">
        <v>0</v>
      </c>
      <c r="J50" s="36">
        <v>3000</v>
      </c>
      <c r="K50" s="34">
        <v>5000</v>
      </c>
      <c r="L50" s="35">
        <v>5000</v>
      </c>
      <c r="M50" s="36">
        <v>0</v>
      </c>
    </row>
    <row r="51" spans="1:13">
      <c r="A51" s="16"/>
      <c r="B51" s="44" t="s">
        <v>42</v>
      </c>
      <c r="C51" s="40">
        <f t="shared" ref="C51:L51" si="7">SUM(C48:C50)</f>
        <v>72009</v>
      </c>
      <c r="D51" s="41">
        <f t="shared" si="7"/>
        <v>68000</v>
      </c>
      <c r="E51" s="40">
        <f t="shared" si="7"/>
        <v>23009</v>
      </c>
      <c r="F51" s="41">
        <f t="shared" si="7"/>
        <v>21000</v>
      </c>
      <c r="G51" s="42">
        <f>SUM(G48:G50)</f>
        <v>2000</v>
      </c>
      <c r="H51" s="40">
        <f t="shared" si="7"/>
        <v>24000</v>
      </c>
      <c r="I51" s="41">
        <f t="shared" si="7"/>
        <v>17500</v>
      </c>
      <c r="J51" s="42">
        <f>SUM(J48:J50)</f>
        <v>3500</v>
      </c>
      <c r="K51" s="40">
        <f t="shared" si="7"/>
        <v>25000</v>
      </c>
      <c r="L51" s="41">
        <f t="shared" si="7"/>
        <v>24000</v>
      </c>
      <c r="M51" s="42">
        <f>SUM(M48:M50)</f>
        <v>0</v>
      </c>
    </row>
    <row r="52" spans="1:13" ht="15">
      <c r="A52" s="16"/>
      <c r="B52" s="65" t="s">
        <v>92</v>
      </c>
      <c r="C52" s="62">
        <f>SUM(C51+C45+C37+C30+C24+C18)</f>
        <v>280999.5</v>
      </c>
      <c r="D52" s="63">
        <f t="shared" ref="D52:L52" si="8">SUM(D51+D45+D37+D30+D24+D18)</f>
        <v>272500</v>
      </c>
      <c r="E52" s="62">
        <f t="shared" si="8"/>
        <v>90909</v>
      </c>
      <c r="F52" s="63">
        <f t="shared" si="8"/>
        <v>75167</v>
      </c>
      <c r="G52" s="64">
        <f t="shared" si="8"/>
        <v>10833</v>
      </c>
      <c r="H52" s="62">
        <f t="shared" si="8"/>
        <v>95454.5</v>
      </c>
      <c r="I52" s="63">
        <f t="shared" si="8"/>
        <v>85668</v>
      </c>
      <c r="J52" s="64">
        <f t="shared" si="8"/>
        <v>6232</v>
      </c>
      <c r="K52" s="62">
        <f t="shared" si="8"/>
        <v>94636</v>
      </c>
      <c r="L52" s="63">
        <f t="shared" si="8"/>
        <v>94600</v>
      </c>
      <c r="M52" s="64"/>
    </row>
    <row r="53" spans="1:13">
      <c r="A53" s="16">
        <v>4</v>
      </c>
      <c r="B53" s="24" t="s">
        <v>93</v>
      </c>
      <c r="C53" s="38"/>
      <c r="D53" s="39"/>
      <c r="E53" s="38"/>
      <c r="F53" s="39"/>
      <c r="G53" s="66"/>
      <c r="H53" s="38"/>
      <c r="I53" s="39"/>
      <c r="J53" s="66"/>
      <c r="K53" s="38"/>
      <c r="L53" s="39"/>
      <c r="M53" s="36"/>
    </row>
    <row r="54" spans="1:13">
      <c r="A54" s="16"/>
      <c r="B54" s="72">
        <v>0.1</v>
      </c>
      <c r="C54" s="67">
        <f>E54+H54+K54</f>
        <v>28099.949999999997</v>
      </c>
      <c r="D54" s="39">
        <f>F54+G54+I54+J54+L54+M54</f>
        <v>27500</v>
      </c>
      <c r="E54" s="67">
        <f>E52*10%</f>
        <v>9090.9</v>
      </c>
      <c r="F54" s="39">
        <v>9000</v>
      </c>
      <c r="G54" s="66">
        <v>0</v>
      </c>
      <c r="H54" s="67">
        <f>H52*10%</f>
        <v>9545.4500000000007</v>
      </c>
      <c r="I54" s="39">
        <v>9000</v>
      </c>
      <c r="J54" s="66">
        <v>0</v>
      </c>
      <c r="K54" s="67">
        <f>K52*10%</f>
        <v>9463.6</v>
      </c>
      <c r="L54" s="35">
        <v>9500</v>
      </c>
      <c r="M54" s="36">
        <v>0</v>
      </c>
    </row>
    <row r="55" spans="1:13" ht="13.5" thickBot="1">
      <c r="A55" s="16">
        <v>5</v>
      </c>
      <c r="B55" s="43" t="s">
        <v>67</v>
      </c>
      <c r="C55" s="68">
        <f>C54+C51+C45+C37+C30+C24+C18-H9-K9</f>
        <v>299999.60000000003</v>
      </c>
      <c r="D55" s="46">
        <f>D54+D51+D45+D37+D30+D24+D18</f>
        <v>300000</v>
      </c>
      <c r="E55" s="45">
        <f t="shared" ref="E55:M55" si="9">E54+E51+E45+E37+E30+E24+E18</f>
        <v>99999.9</v>
      </c>
      <c r="F55" s="46">
        <f t="shared" si="9"/>
        <v>84167</v>
      </c>
      <c r="G55" s="47">
        <f t="shared" si="9"/>
        <v>10833</v>
      </c>
      <c r="H55" s="45">
        <f t="shared" si="9"/>
        <v>104999.95</v>
      </c>
      <c r="I55" s="46">
        <f t="shared" si="9"/>
        <v>94668</v>
      </c>
      <c r="J55" s="47">
        <f t="shared" si="9"/>
        <v>6232</v>
      </c>
      <c r="K55" s="45">
        <f t="shared" si="9"/>
        <v>104099.6</v>
      </c>
      <c r="L55" s="46">
        <f t="shared" si="9"/>
        <v>104100</v>
      </c>
      <c r="M55" s="46">
        <f t="shared" si="9"/>
        <v>0</v>
      </c>
    </row>
    <row r="56" spans="1:13">
      <c r="A56" s="16">
        <v>6</v>
      </c>
      <c r="B56" s="48" t="s">
        <v>68</v>
      </c>
      <c r="C56" s="38">
        <v>0</v>
      </c>
      <c r="D56" s="39">
        <v>0</v>
      </c>
      <c r="E56" s="34">
        <v>0</v>
      </c>
      <c r="F56" s="35">
        <v>0</v>
      </c>
      <c r="G56" s="36">
        <v>0</v>
      </c>
      <c r="H56" s="34">
        <v>0</v>
      </c>
      <c r="I56" s="35">
        <v>0</v>
      </c>
      <c r="J56" s="36"/>
      <c r="K56" s="34">
        <v>0</v>
      </c>
      <c r="L56" s="35">
        <v>0</v>
      </c>
      <c r="M56" s="36"/>
    </row>
    <row r="57" spans="1:13" ht="13.5" thickBot="1">
      <c r="A57" s="16">
        <v>7</v>
      </c>
      <c r="B57" s="43" t="s">
        <v>14</v>
      </c>
      <c r="C57" s="50">
        <f>SUM(C55:C56)</f>
        <v>299999.60000000003</v>
      </c>
      <c r="D57" s="51">
        <f>SUM(D55:D56)</f>
        <v>300000</v>
      </c>
      <c r="E57" s="50">
        <f t="shared" ref="E57:M57" si="10">SUM(E55+E56)</f>
        <v>99999.9</v>
      </c>
      <c r="F57" s="51">
        <f t="shared" si="10"/>
        <v>84167</v>
      </c>
      <c r="G57" s="52">
        <f t="shared" si="10"/>
        <v>10833</v>
      </c>
      <c r="H57" s="50">
        <f t="shared" si="10"/>
        <v>104999.95</v>
      </c>
      <c r="I57" s="51">
        <f t="shared" si="10"/>
        <v>94668</v>
      </c>
      <c r="J57" s="52">
        <f t="shared" si="10"/>
        <v>6232</v>
      </c>
      <c r="K57" s="50">
        <f t="shared" si="10"/>
        <v>104099.6</v>
      </c>
      <c r="L57" s="51">
        <f t="shared" si="10"/>
        <v>104100</v>
      </c>
      <c r="M57" s="52">
        <f t="shared" si="10"/>
        <v>0</v>
      </c>
    </row>
    <row r="58" spans="1:13" ht="14.25" thickTop="1" thickBot="1">
      <c r="A58" s="16"/>
      <c r="B58" s="43"/>
      <c r="C58" s="74"/>
      <c r="D58" s="74"/>
      <c r="E58" s="74"/>
      <c r="F58" s="74"/>
      <c r="G58" s="74"/>
      <c r="H58" s="74"/>
      <c r="I58" s="74"/>
      <c r="J58" s="74"/>
      <c r="K58" s="74"/>
      <c r="L58" s="74"/>
      <c r="M58" s="64"/>
    </row>
    <row r="59" spans="1:13" ht="14.25" thickTop="1" thickBot="1">
      <c r="A59" s="16">
        <v>8</v>
      </c>
      <c r="B59" s="69" t="s">
        <v>27</v>
      </c>
      <c r="C59" s="53"/>
      <c r="D59" s="53"/>
      <c r="E59" s="53"/>
      <c r="F59" s="54"/>
      <c r="G59" s="73">
        <f>E55-F55-G55</f>
        <v>4999.8999999999942</v>
      </c>
      <c r="H59" s="55"/>
      <c r="I59" s="54"/>
      <c r="J59" s="73">
        <f>H55-I55-J55</f>
        <v>4099.9499999999971</v>
      </c>
      <c r="K59" s="55"/>
      <c r="L59" s="54"/>
      <c r="M59" s="55">
        <f>K55-L55-M55</f>
        <v>-0.39999999999417923</v>
      </c>
    </row>
    <row r="60" spans="1:13">
      <c r="B60" s="24" t="s">
        <v>84</v>
      </c>
    </row>
    <row r="61" spans="1:13">
      <c r="B61" s="24" t="s">
        <v>85</v>
      </c>
    </row>
    <row r="62" spans="1:13">
      <c r="B62" s="24" t="s">
        <v>90</v>
      </c>
    </row>
  </sheetData>
  <mergeCells count="13">
    <mergeCell ref="H6:J7"/>
    <mergeCell ref="K7:L7"/>
    <mergeCell ref="K6:L6"/>
    <mergeCell ref="E6:G7"/>
    <mergeCell ref="C4:K4"/>
    <mergeCell ref="A5:B5"/>
    <mergeCell ref="C5:K5"/>
    <mergeCell ref="A1:K1"/>
    <mergeCell ref="A2:B2"/>
    <mergeCell ref="C2:K2"/>
    <mergeCell ref="A3:B3"/>
    <mergeCell ref="C3:K3"/>
    <mergeCell ref="A4:B4"/>
  </mergeCells>
  <phoneticPr fontId="1" type="noConversion"/>
  <pageMargins left="0.25" right="0.5" top="0.25" bottom="0.25" header="0" footer="0"/>
  <pageSetup scale="70" orientation="landscape"/>
  <headerFooter alignWithMargins="0"/>
  <legacyDrawing r:id="rId1"/>
</worksheet>
</file>

<file path=xl/worksheets/sheet4.xml><?xml version="1.0" encoding="utf-8"?>
<worksheet xmlns="http://schemas.openxmlformats.org/spreadsheetml/2006/main" xmlns:r="http://schemas.openxmlformats.org/officeDocument/2006/relationships">
  <dimension ref="A1:S61"/>
  <sheetViews>
    <sheetView zoomScaleNormal="100" workbookViewId="0">
      <selection activeCell="C25" sqref="C25"/>
    </sheetView>
  </sheetViews>
  <sheetFormatPr defaultColWidth="11.42578125" defaultRowHeight="12.75"/>
  <cols>
    <col min="1" max="1" width="6.42578125" style="15" customWidth="1"/>
    <col min="2" max="2" width="36.140625" style="14" customWidth="1"/>
    <col min="3" max="3" width="8.7109375" style="14" customWidth="1"/>
    <col min="4" max="4" width="8.42578125" style="14" customWidth="1"/>
    <col min="5" max="5" width="8.140625" style="14" customWidth="1"/>
    <col min="6" max="6" width="10.7109375" style="14" customWidth="1"/>
    <col min="7" max="7" width="10.42578125" style="14" customWidth="1"/>
    <col min="8" max="8" width="8" style="14" customWidth="1"/>
    <col min="9" max="9" width="11.28515625" style="14" customWidth="1"/>
    <col min="10" max="10" width="10.7109375" style="14" customWidth="1"/>
    <col min="11" max="11" width="8.42578125" style="14" customWidth="1"/>
    <col min="12" max="12" width="10.42578125" style="14" customWidth="1"/>
    <col min="13" max="16384" width="11.42578125" style="14"/>
  </cols>
  <sheetData>
    <row r="1" spans="1:19" ht="23.25">
      <c r="A1" s="133" t="s">
        <v>10</v>
      </c>
      <c r="B1" s="133"/>
      <c r="C1" s="133"/>
      <c r="D1" s="133"/>
      <c r="E1" s="133"/>
      <c r="F1" s="133"/>
      <c r="G1" s="133"/>
      <c r="H1" s="133"/>
      <c r="I1" s="133"/>
      <c r="J1" s="133"/>
      <c r="K1" s="133"/>
    </row>
    <row r="2" spans="1:19">
      <c r="A2" s="134" t="s">
        <v>36</v>
      </c>
      <c r="B2" s="134"/>
      <c r="C2" s="135"/>
      <c r="D2" s="135"/>
      <c r="E2" s="135"/>
      <c r="F2" s="135"/>
      <c r="G2" s="135"/>
      <c r="H2" s="135"/>
      <c r="I2" s="135"/>
      <c r="J2" s="135"/>
      <c r="K2" s="135"/>
    </row>
    <row r="3" spans="1:19">
      <c r="A3" s="134" t="s">
        <v>37</v>
      </c>
      <c r="B3" s="134"/>
      <c r="C3" s="135"/>
      <c r="D3" s="135"/>
      <c r="E3" s="135"/>
      <c r="F3" s="135"/>
      <c r="G3" s="135"/>
      <c r="H3" s="135"/>
      <c r="I3" s="135"/>
      <c r="J3" s="135"/>
      <c r="K3" s="135"/>
    </row>
    <row r="4" spans="1:19">
      <c r="A4" s="134" t="s">
        <v>38</v>
      </c>
      <c r="B4" s="134"/>
      <c r="C4" s="142" t="s">
        <v>94</v>
      </c>
      <c r="D4" s="142"/>
      <c r="E4" s="142"/>
      <c r="F4" s="142"/>
      <c r="G4" s="142"/>
      <c r="H4" s="142"/>
      <c r="I4" s="142"/>
      <c r="J4" s="142"/>
      <c r="K4" s="142"/>
    </row>
    <row r="5" spans="1:19">
      <c r="A5" s="134" t="s">
        <v>39</v>
      </c>
      <c r="B5" s="134"/>
      <c r="C5" s="144" t="s">
        <v>94</v>
      </c>
      <c r="D5" s="144"/>
      <c r="E5" s="144"/>
      <c r="F5" s="144"/>
      <c r="G5" s="144"/>
      <c r="H5" s="144"/>
      <c r="I5" s="144"/>
      <c r="J5" s="144"/>
      <c r="K5" s="144"/>
      <c r="L5" s="18"/>
    </row>
    <row r="6" spans="1:19">
      <c r="A6" s="105"/>
      <c r="B6" s="105" t="s">
        <v>102</v>
      </c>
      <c r="C6" s="143" t="s">
        <v>94</v>
      </c>
      <c r="D6" s="143"/>
      <c r="E6" s="143"/>
      <c r="F6" s="143"/>
      <c r="G6" s="143"/>
      <c r="H6" s="143"/>
      <c r="I6" s="143"/>
      <c r="J6" s="143"/>
      <c r="K6" s="144"/>
      <c r="L6" s="18"/>
    </row>
    <row r="7" spans="1:19" ht="17.25" customHeight="1">
      <c r="A7" s="109"/>
      <c r="B7" s="110"/>
      <c r="C7" s="136" t="s">
        <v>42</v>
      </c>
      <c r="D7" s="147"/>
      <c r="E7" s="156" t="s">
        <v>43</v>
      </c>
      <c r="F7" s="140"/>
      <c r="G7" s="157"/>
      <c r="H7" s="156" t="s">
        <v>44</v>
      </c>
      <c r="I7" s="140"/>
      <c r="J7" s="157"/>
      <c r="K7" s="150" t="s">
        <v>45</v>
      </c>
      <c r="L7" s="151"/>
      <c r="M7" s="152"/>
      <c r="N7" s="150" t="s">
        <v>34</v>
      </c>
      <c r="O7" s="151"/>
      <c r="P7" s="152"/>
      <c r="Q7" s="150" t="s">
        <v>103</v>
      </c>
      <c r="R7" s="151"/>
      <c r="S7" s="152"/>
    </row>
    <row r="8" spans="1:19" ht="11.25" customHeight="1">
      <c r="A8" s="111"/>
      <c r="B8" s="18"/>
      <c r="C8" s="136"/>
      <c r="D8" s="147"/>
      <c r="E8" s="158"/>
      <c r="F8" s="140"/>
      <c r="G8" s="157"/>
      <c r="H8" s="158"/>
      <c r="I8" s="140"/>
      <c r="J8" s="157"/>
      <c r="K8" s="153"/>
      <c r="L8" s="154"/>
      <c r="M8" s="155"/>
      <c r="N8" s="153"/>
      <c r="O8" s="154"/>
      <c r="P8" s="155"/>
      <c r="Q8" s="153"/>
      <c r="R8" s="154"/>
      <c r="S8" s="155"/>
    </row>
    <row r="9" spans="1:19" ht="13.5" thickBot="1">
      <c r="A9" s="112"/>
      <c r="B9" s="21"/>
      <c r="C9" s="148"/>
      <c r="D9" s="149"/>
      <c r="E9" s="145" t="s">
        <v>35</v>
      </c>
      <c r="F9" s="139"/>
      <c r="G9" s="146"/>
      <c r="H9" s="145" t="s">
        <v>35</v>
      </c>
      <c r="I9" s="139"/>
      <c r="J9" s="146"/>
      <c r="K9" s="145" t="s">
        <v>35</v>
      </c>
      <c r="L9" s="139"/>
      <c r="M9" s="146"/>
      <c r="N9" s="145" t="s">
        <v>35</v>
      </c>
      <c r="O9" s="139"/>
      <c r="P9" s="146"/>
      <c r="Q9" s="145" t="s">
        <v>35</v>
      </c>
      <c r="R9" s="139"/>
      <c r="S9" s="146"/>
    </row>
    <row r="10" spans="1:19" ht="12.95" customHeight="1">
      <c r="A10" s="111"/>
      <c r="B10" s="113" t="s">
        <v>99</v>
      </c>
      <c r="C10" s="19"/>
      <c r="D10" s="19"/>
      <c r="E10" s="75">
        <v>0</v>
      </c>
      <c r="F10" s="74"/>
      <c r="G10" s="99"/>
      <c r="H10" s="75">
        <v>0</v>
      </c>
      <c r="I10" s="18"/>
      <c r="J10" s="90"/>
      <c r="K10" s="75">
        <v>0</v>
      </c>
      <c r="L10" s="18"/>
      <c r="M10" s="99"/>
      <c r="N10" s="75">
        <v>0</v>
      </c>
      <c r="O10" s="18"/>
      <c r="P10" s="99"/>
      <c r="Q10" s="75">
        <v>0</v>
      </c>
      <c r="R10" s="18"/>
      <c r="S10" s="99"/>
    </row>
    <row r="11" spans="1:19" ht="12.95" customHeight="1">
      <c r="A11" s="111"/>
      <c r="B11" s="113" t="s">
        <v>100</v>
      </c>
      <c r="C11" s="19"/>
      <c r="D11" s="19"/>
      <c r="E11" s="101"/>
      <c r="F11" s="25"/>
      <c r="G11" s="99"/>
      <c r="H11" s="76">
        <f>G58</f>
        <v>0</v>
      </c>
      <c r="I11" s="18"/>
      <c r="J11" s="90"/>
      <c r="K11" s="76">
        <f>J58</f>
        <v>0</v>
      </c>
      <c r="L11" s="18"/>
      <c r="M11" s="99"/>
      <c r="N11" s="76">
        <f>M58</f>
        <v>0</v>
      </c>
      <c r="O11" s="18"/>
      <c r="P11" s="99"/>
      <c r="Q11" s="76">
        <f>P58</f>
        <v>0</v>
      </c>
      <c r="R11" s="18"/>
      <c r="S11" s="99"/>
    </row>
    <row r="12" spans="1:19" ht="12.95" customHeight="1" thickBot="1">
      <c r="A12" s="114"/>
      <c r="B12" s="26" t="s">
        <v>13</v>
      </c>
      <c r="C12" s="22"/>
      <c r="D12" s="22"/>
      <c r="E12" s="77">
        <f>SUM(E10:E11)</f>
        <v>0</v>
      </c>
      <c r="F12" s="26"/>
      <c r="G12" s="102"/>
      <c r="H12" s="77">
        <f>SUM(H10:H11)</f>
        <v>0</v>
      </c>
      <c r="I12" s="21"/>
      <c r="J12" s="91"/>
      <c r="K12" s="77">
        <f>SUM(K10:K11)</f>
        <v>0</v>
      </c>
      <c r="L12" s="21"/>
      <c r="M12" s="102"/>
      <c r="N12" s="77">
        <f>SUM(N10:N11)</f>
        <v>0</v>
      </c>
      <c r="O12" s="21"/>
      <c r="P12" s="102"/>
      <c r="Q12" s="77">
        <f>SUM(Q10:Q11)</f>
        <v>0</v>
      </c>
      <c r="R12" s="21"/>
      <c r="S12" s="102"/>
    </row>
    <row r="13" spans="1:19" ht="43.5" customHeight="1" thickBot="1">
      <c r="A13" s="112" t="s">
        <v>40</v>
      </c>
      <c r="B13" s="22" t="s">
        <v>41</v>
      </c>
      <c r="C13" s="27" t="s">
        <v>28</v>
      </c>
      <c r="D13" s="28" t="s">
        <v>101</v>
      </c>
      <c r="E13" s="78" t="s">
        <v>9</v>
      </c>
      <c r="F13" s="28" t="s">
        <v>72</v>
      </c>
      <c r="G13" s="92" t="s">
        <v>73</v>
      </c>
      <c r="H13" s="78" t="s">
        <v>9</v>
      </c>
      <c r="I13" s="28" t="s">
        <v>72</v>
      </c>
      <c r="J13" s="92" t="s">
        <v>73</v>
      </c>
      <c r="K13" s="78" t="s">
        <v>9</v>
      </c>
      <c r="L13" s="28" t="s">
        <v>72</v>
      </c>
      <c r="M13" s="92" t="s">
        <v>73</v>
      </c>
      <c r="N13" s="78" t="s">
        <v>9</v>
      </c>
      <c r="O13" s="28" t="s">
        <v>72</v>
      </c>
      <c r="P13" s="92" t="s">
        <v>73</v>
      </c>
      <c r="Q13" s="78" t="s">
        <v>9</v>
      </c>
      <c r="R13" s="28" t="s">
        <v>72</v>
      </c>
      <c r="S13" s="92" t="s">
        <v>73</v>
      </c>
    </row>
    <row r="14" spans="1:19">
      <c r="A14" s="111">
        <v>1</v>
      </c>
      <c r="B14" s="113" t="s">
        <v>0</v>
      </c>
      <c r="C14" s="30"/>
      <c r="D14" s="31"/>
      <c r="E14" s="79"/>
      <c r="F14" s="31"/>
      <c r="G14" s="93"/>
      <c r="H14" s="79"/>
      <c r="I14" s="31"/>
      <c r="J14" s="93"/>
      <c r="K14" s="79"/>
      <c r="L14" s="31"/>
      <c r="M14" s="93"/>
      <c r="N14" s="79"/>
      <c r="O14" s="31"/>
      <c r="P14" s="93"/>
      <c r="Q14" s="79"/>
      <c r="R14" s="31"/>
      <c r="S14" s="93"/>
    </row>
    <row r="15" spans="1:19">
      <c r="A15" s="115" t="s">
        <v>46</v>
      </c>
      <c r="B15" s="116" t="s">
        <v>1</v>
      </c>
      <c r="C15" s="34"/>
      <c r="D15" s="35"/>
      <c r="E15" s="80"/>
      <c r="F15" s="81"/>
      <c r="G15" s="94"/>
      <c r="H15" s="80"/>
      <c r="I15" s="81"/>
      <c r="J15" s="94"/>
      <c r="K15" s="80"/>
      <c r="L15" s="81"/>
      <c r="M15" s="94"/>
      <c r="N15" s="80"/>
      <c r="O15" s="81"/>
      <c r="P15" s="94"/>
      <c r="Q15" s="80"/>
      <c r="R15" s="81"/>
      <c r="S15" s="94"/>
    </row>
    <row r="16" spans="1:19">
      <c r="A16" s="115" t="s">
        <v>5</v>
      </c>
      <c r="B16" s="117" t="s">
        <v>47</v>
      </c>
      <c r="C16" s="38">
        <f>E16+H16+K16+N16+Q16</f>
        <v>0</v>
      </c>
      <c r="D16" s="39">
        <f>F16+I16+L16+G16+J16+M16+O16+P16+R16+S16</f>
        <v>0</v>
      </c>
      <c r="E16" s="80"/>
      <c r="F16" s="81"/>
      <c r="G16" s="94"/>
      <c r="H16" s="80"/>
      <c r="I16" s="81"/>
      <c r="J16" s="94"/>
      <c r="K16" s="80"/>
      <c r="L16" s="81"/>
      <c r="M16" s="94">
        <v>0</v>
      </c>
      <c r="N16" s="80"/>
      <c r="O16" s="81"/>
      <c r="P16" s="94">
        <v>0</v>
      </c>
      <c r="Q16" s="80"/>
      <c r="R16" s="81"/>
      <c r="S16" s="94">
        <v>0</v>
      </c>
    </row>
    <row r="17" spans="1:19">
      <c r="A17" s="115" t="s">
        <v>6</v>
      </c>
      <c r="B17" s="117" t="s">
        <v>49</v>
      </c>
      <c r="C17" s="38">
        <f t="shared" ref="C17:C49" si="0">E17+H17+K17+N17+Q17</f>
        <v>0</v>
      </c>
      <c r="D17" s="39">
        <f t="shared" ref="D17:D49" si="1">F17+I17+L17+G17+J17+M17+O17+P17+R17+S17</f>
        <v>0</v>
      </c>
      <c r="E17" s="80"/>
      <c r="F17" s="81"/>
      <c r="G17" s="94"/>
      <c r="H17" s="80"/>
      <c r="I17" s="81"/>
      <c r="J17" s="94"/>
      <c r="K17" s="80"/>
      <c r="L17" s="81"/>
      <c r="M17" s="94">
        <v>0</v>
      </c>
      <c r="N17" s="80"/>
      <c r="O17" s="81"/>
      <c r="P17" s="94">
        <v>0</v>
      </c>
      <c r="Q17" s="80"/>
      <c r="R17" s="81"/>
      <c r="S17" s="94">
        <v>0</v>
      </c>
    </row>
    <row r="18" spans="1:19">
      <c r="A18" s="115" t="s">
        <v>7</v>
      </c>
      <c r="B18" s="117" t="s">
        <v>51</v>
      </c>
      <c r="C18" s="38">
        <f t="shared" si="0"/>
        <v>0</v>
      </c>
      <c r="D18" s="39">
        <f t="shared" si="1"/>
        <v>0</v>
      </c>
      <c r="E18" s="80"/>
      <c r="F18" s="81"/>
      <c r="G18" s="94"/>
      <c r="H18" s="80"/>
      <c r="I18" s="81"/>
      <c r="J18" s="94"/>
      <c r="K18" s="80"/>
      <c r="L18" s="81"/>
      <c r="M18" s="94">
        <v>0</v>
      </c>
      <c r="N18" s="80"/>
      <c r="O18" s="81"/>
      <c r="P18" s="94">
        <v>0</v>
      </c>
      <c r="Q18" s="80"/>
      <c r="R18" s="81"/>
      <c r="S18" s="94">
        <v>0</v>
      </c>
    </row>
    <row r="19" spans="1:19">
      <c r="A19" s="115" t="s">
        <v>8</v>
      </c>
      <c r="B19" s="117" t="s">
        <v>70</v>
      </c>
      <c r="C19" s="38">
        <f t="shared" si="0"/>
        <v>0</v>
      </c>
      <c r="D19" s="39">
        <f t="shared" si="1"/>
        <v>0</v>
      </c>
      <c r="E19" s="80"/>
      <c r="F19" s="81"/>
      <c r="G19" s="94"/>
      <c r="H19" s="80"/>
      <c r="I19" s="81"/>
      <c r="J19" s="94"/>
      <c r="K19" s="80"/>
      <c r="L19" s="81"/>
      <c r="M19" s="94">
        <v>0</v>
      </c>
      <c r="N19" s="80"/>
      <c r="O19" s="81"/>
      <c r="P19" s="94">
        <v>0</v>
      </c>
      <c r="Q19" s="80"/>
      <c r="R19" s="81"/>
      <c r="S19" s="94">
        <v>0</v>
      </c>
    </row>
    <row r="20" spans="1:19">
      <c r="A20" s="115"/>
      <c r="B20" s="117" t="s">
        <v>42</v>
      </c>
      <c r="C20" s="40">
        <f>SUM(C16:C19)</f>
        <v>0</v>
      </c>
      <c r="D20" s="41">
        <f>SUM(D16:D19)</f>
        <v>0</v>
      </c>
      <c r="E20" s="82">
        <f t="shared" ref="E20:L20" si="2">SUM(E16:E19)</f>
        <v>0</v>
      </c>
      <c r="F20" s="41">
        <f t="shared" si="2"/>
        <v>0</v>
      </c>
      <c r="G20" s="95">
        <f>SUM(G16:G19)</f>
        <v>0</v>
      </c>
      <c r="H20" s="82">
        <f t="shared" si="2"/>
        <v>0</v>
      </c>
      <c r="I20" s="41">
        <f t="shared" si="2"/>
        <v>0</v>
      </c>
      <c r="J20" s="95">
        <f>SUM(J16:J19)</f>
        <v>0</v>
      </c>
      <c r="K20" s="82">
        <f t="shared" si="2"/>
        <v>0</v>
      </c>
      <c r="L20" s="41">
        <f t="shared" si="2"/>
        <v>0</v>
      </c>
      <c r="M20" s="95">
        <f t="shared" ref="M20:S20" si="3">SUM(M16:M19)</f>
        <v>0</v>
      </c>
      <c r="N20" s="82">
        <f t="shared" si="3"/>
        <v>0</v>
      </c>
      <c r="O20" s="41">
        <f t="shared" si="3"/>
        <v>0</v>
      </c>
      <c r="P20" s="95">
        <f t="shared" si="3"/>
        <v>0</v>
      </c>
      <c r="Q20" s="82">
        <f t="shared" si="3"/>
        <v>0</v>
      </c>
      <c r="R20" s="41">
        <f t="shared" si="3"/>
        <v>0</v>
      </c>
      <c r="S20" s="95">
        <f t="shared" si="3"/>
        <v>0</v>
      </c>
    </row>
    <row r="21" spans="1:19">
      <c r="A21" s="115" t="s">
        <v>48</v>
      </c>
      <c r="B21" s="116" t="s">
        <v>69</v>
      </c>
      <c r="C21" s="38">
        <f t="shared" si="0"/>
        <v>0</v>
      </c>
      <c r="D21" s="39">
        <f t="shared" si="1"/>
        <v>0</v>
      </c>
      <c r="E21" s="80"/>
      <c r="F21" s="81"/>
      <c r="G21" s="94"/>
      <c r="H21" s="80"/>
      <c r="I21" s="81"/>
      <c r="J21" s="94"/>
      <c r="K21" s="80"/>
      <c r="L21" s="81"/>
      <c r="M21" s="94"/>
      <c r="N21" s="80"/>
      <c r="O21" s="81"/>
      <c r="P21" s="94"/>
      <c r="Q21" s="80"/>
      <c r="R21" s="81"/>
      <c r="S21" s="94"/>
    </row>
    <row r="22" spans="1:19">
      <c r="A22" s="115" t="s">
        <v>5</v>
      </c>
      <c r="B22" s="117" t="s">
        <v>53</v>
      </c>
      <c r="C22" s="38">
        <f t="shared" si="0"/>
        <v>0</v>
      </c>
      <c r="D22" s="39">
        <f t="shared" si="1"/>
        <v>0</v>
      </c>
      <c r="E22" s="80"/>
      <c r="F22" s="81"/>
      <c r="G22" s="94"/>
      <c r="H22" s="80"/>
      <c r="I22" s="81"/>
      <c r="J22" s="94"/>
      <c r="K22" s="80"/>
      <c r="L22" s="81"/>
      <c r="M22" s="94">
        <v>0</v>
      </c>
      <c r="N22" s="80"/>
      <c r="O22" s="81"/>
      <c r="P22" s="94">
        <v>0</v>
      </c>
      <c r="Q22" s="80"/>
      <c r="R22" s="81"/>
      <c r="S22" s="94">
        <v>0</v>
      </c>
    </row>
    <row r="23" spans="1:19">
      <c r="A23" s="115" t="s">
        <v>6</v>
      </c>
      <c r="B23" s="117" t="s">
        <v>104</v>
      </c>
      <c r="C23" s="38">
        <f t="shared" si="0"/>
        <v>0</v>
      </c>
      <c r="D23" s="39">
        <f t="shared" si="1"/>
        <v>0</v>
      </c>
      <c r="E23" s="80"/>
      <c r="F23" s="81"/>
      <c r="G23" s="94"/>
      <c r="H23" s="80"/>
      <c r="I23" s="81"/>
      <c r="J23" s="94"/>
      <c r="K23" s="80"/>
      <c r="L23" s="81"/>
      <c r="M23" s="94">
        <v>0</v>
      </c>
      <c r="N23" s="80"/>
      <c r="O23" s="81"/>
      <c r="P23" s="94">
        <v>0</v>
      </c>
      <c r="Q23" s="80"/>
      <c r="R23" s="81"/>
      <c r="S23" s="94">
        <v>0</v>
      </c>
    </row>
    <row r="24" spans="1:19">
      <c r="A24" s="115" t="s">
        <v>105</v>
      </c>
      <c r="B24" s="117" t="s">
        <v>69</v>
      </c>
      <c r="C24" s="38">
        <f>E24+H24+K24+N24+Q24</f>
        <v>0</v>
      </c>
      <c r="D24" s="39">
        <f>F24+I24+L24+O24+R24</f>
        <v>0</v>
      </c>
      <c r="E24" s="80"/>
      <c r="F24" s="81"/>
      <c r="G24" s="94"/>
      <c r="H24" s="80"/>
      <c r="I24" s="81"/>
      <c r="J24" s="94"/>
      <c r="K24" s="80"/>
      <c r="L24" s="81"/>
      <c r="M24" s="94"/>
      <c r="N24" s="80"/>
      <c r="O24" s="81"/>
      <c r="P24" s="94"/>
      <c r="Q24" s="80"/>
      <c r="R24" s="81"/>
      <c r="S24" s="94"/>
    </row>
    <row r="25" spans="1:19">
      <c r="A25" s="115" t="s">
        <v>106</v>
      </c>
      <c r="B25" s="117" t="s">
        <v>70</v>
      </c>
      <c r="C25" s="38">
        <f t="shared" si="0"/>
        <v>0</v>
      </c>
      <c r="D25" s="39">
        <f t="shared" si="1"/>
        <v>0</v>
      </c>
      <c r="E25" s="80"/>
      <c r="F25" s="81"/>
      <c r="G25" s="94"/>
      <c r="H25" s="80"/>
      <c r="I25" s="81"/>
      <c r="J25" s="94"/>
      <c r="K25" s="80"/>
      <c r="L25" s="81"/>
      <c r="M25" s="94">
        <v>0</v>
      </c>
      <c r="N25" s="80"/>
      <c r="O25" s="81"/>
      <c r="P25" s="94">
        <v>0</v>
      </c>
      <c r="Q25" s="80"/>
      <c r="R25" s="81"/>
      <c r="S25" s="94">
        <v>0</v>
      </c>
    </row>
    <row r="26" spans="1:19">
      <c r="A26" s="115"/>
      <c r="B26" s="117" t="s">
        <v>42</v>
      </c>
      <c r="C26" s="40">
        <f>SUM(C21:C25)</f>
        <v>0</v>
      </c>
      <c r="D26" s="41">
        <f>SUM(D21:D25)</f>
        <v>0</v>
      </c>
      <c r="E26" s="82">
        <f t="shared" ref="E26:S26" si="4">SUM(E22:E25)</f>
        <v>0</v>
      </c>
      <c r="F26" s="41">
        <f t="shared" si="4"/>
        <v>0</v>
      </c>
      <c r="G26" s="95">
        <f t="shared" si="4"/>
        <v>0</v>
      </c>
      <c r="H26" s="82">
        <f t="shared" si="4"/>
        <v>0</v>
      </c>
      <c r="I26" s="41">
        <f t="shared" si="4"/>
        <v>0</v>
      </c>
      <c r="J26" s="95">
        <f t="shared" si="4"/>
        <v>0</v>
      </c>
      <c r="K26" s="82">
        <f t="shared" si="4"/>
        <v>0</v>
      </c>
      <c r="L26" s="41">
        <f t="shared" si="4"/>
        <v>0</v>
      </c>
      <c r="M26" s="95">
        <f t="shared" si="4"/>
        <v>0</v>
      </c>
      <c r="N26" s="82">
        <f t="shared" si="4"/>
        <v>0</v>
      </c>
      <c r="O26" s="41">
        <f t="shared" si="4"/>
        <v>0</v>
      </c>
      <c r="P26" s="95">
        <f t="shared" si="4"/>
        <v>0</v>
      </c>
      <c r="Q26" s="82">
        <f t="shared" si="4"/>
        <v>0</v>
      </c>
      <c r="R26" s="41">
        <f t="shared" si="4"/>
        <v>0</v>
      </c>
      <c r="S26" s="95">
        <f t="shared" si="4"/>
        <v>0</v>
      </c>
    </row>
    <row r="27" spans="1:19">
      <c r="A27" s="115" t="s">
        <v>50</v>
      </c>
      <c r="B27" s="116" t="s">
        <v>55</v>
      </c>
      <c r="C27" s="38">
        <f t="shared" si="0"/>
        <v>0</v>
      </c>
      <c r="D27" s="39">
        <f t="shared" si="1"/>
        <v>0</v>
      </c>
      <c r="E27" s="80"/>
      <c r="F27" s="81"/>
      <c r="G27" s="94"/>
      <c r="H27" s="80"/>
      <c r="I27" s="81"/>
      <c r="J27" s="94"/>
      <c r="K27" s="80"/>
      <c r="L27" s="81"/>
      <c r="M27" s="94"/>
      <c r="N27" s="80"/>
      <c r="O27" s="81"/>
      <c r="P27" s="94"/>
      <c r="Q27" s="80"/>
      <c r="R27" s="81"/>
      <c r="S27" s="94"/>
    </row>
    <row r="28" spans="1:19">
      <c r="A28" s="115" t="s">
        <v>5</v>
      </c>
      <c r="B28" s="117" t="s">
        <v>56</v>
      </c>
      <c r="C28" s="38">
        <f t="shared" si="0"/>
        <v>0</v>
      </c>
      <c r="D28" s="39">
        <f t="shared" si="1"/>
        <v>0</v>
      </c>
      <c r="E28" s="80"/>
      <c r="F28" s="81"/>
      <c r="G28" s="94"/>
      <c r="H28" s="80"/>
      <c r="I28" s="81"/>
      <c r="J28" s="94"/>
      <c r="K28" s="80"/>
      <c r="L28" s="81"/>
      <c r="M28" s="94">
        <v>0</v>
      </c>
      <c r="N28" s="80"/>
      <c r="O28" s="81"/>
      <c r="P28" s="94">
        <v>0</v>
      </c>
      <c r="Q28" s="80"/>
      <c r="R28" s="81"/>
      <c r="S28" s="94">
        <v>0</v>
      </c>
    </row>
    <row r="29" spans="1:19">
      <c r="A29" s="115" t="s">
        <v>6</v>
      </c>
      <c r="B29" s="117" t="s">
        <v>51</v>
      </c>
      <c r="C29" s="38">
        <f t="shared" si="0"/>
        <v>0</v>
      </c>
      <c r="D29" s="39">
        <f t="shared" si="1"/>
        <v>0</v>
      </c>
      <c r="E29" s="80"/>
      <c r="F29" s="81"/>
      <c r="G29" s="94"/>
      <c r="H29" s="80"/>
      <c r="I29" s="81"/>
      <c r="J29" s="94"/>
      <c r="K29" s="80"/>
      <c r="L29" s="81"/>
      <c r="M29" s="94">
        <v>0</v>
      </c>
      <c r="N29" s="80"/>
      <c r="O29" s="81"/>
      <c r="P29" s="94">
        <v>0</v>
      </c>
      <c r="Q29" s="80"/>
      <c r="R29" s="81"/>
      <c r="S29" s="94">
        <v>0</v>
      </c>
    </row>
    <row r="30" spans="1:19">
      <c r="A30" s="115" t="s">
        <v>7</v>
      </c>
      <c r="B30" s="117" t="s">
        <v>70</v>
      </c>
      <c r="C30" s="38">
        <f t="shared" si="0"/>
        <v>0</v>
      </c>
      <c r="D30" s="39">
        <f t="shared" si="1"/>
        <v>0</v>
      </c>
      <c r="E30" s="80"/>
      <c r="F30" s="81"/>
      <c r="G30" s="94"/>
      <c r="H30" s="80"/>
      <c r="I30" s="81"/>
      <c r="J30" s="94"/>
      <c r="K30" s="80"/>
      <c r="L30" s="81"/>
      <c r="M30" s="94">
        <v>0</v>
      </c>
      <c r="N30" s="80"/>
      <c r="O30" s="81"/>
      <c r="P30" s="94">
        <v>0</v>
      </c>
      <c r="Q30" s="80"/>
      <c r="R30" s="81"/>
      <c r="S30" s="94">
        <v>0</v>
      </c>
    </row>
    <row r="31" spans="1:19">
      <c r="A31" s="115"/>
      <c r="B31" s="117" t="s">
        <v>42</v>
      </c>
      <c r="C31" s="40">
        <f>SUM(C27:C30)</f>
        <v>0</v>
      </c>
      <c r="D31" s="41">
        <f>SUM(D27:D30)</f>
        <v>0</v>
      </c>
      <c r="E31" s="82">
        <f t="shared" ref="E31:L31" si="5">SUM(E28:E30)</f>
        <v>0</v>
      </c>
      <c r="F31" s="41">
        <f t="shared" si="5"/>
        <v>0</v>
      </c>
      <c r="G31" s="95">
        <f>SUM(G28:G30)</f>
        <v>0</v>
      </c>
      <c r="H31" s="82">
        <f t="shared" si="5"/>
        <v>0</v>
      </c>
      <c r="I31" s="41">
        <f t="shared" si="5"/>
        <v>0</v>
      </c>
      <c r="J31" s="95">
        <f>SUM(J28:J30)</f>
        <v>0</v>
      </c>
      <c r="K31" s="82">
        <f t="shared" si="5"/>
        <v>0</v>
      </c>
      <c r="L31" s="41">
        <f t="shared" si="5"/>
        <v>0</v>
      </c>
      <c r="M31" s="95">
        <f t="shared" ref="M31:S31" si="6">SUM(M28:M30)</f>
        <v>0</v>
      </c>
      <c r="N31" s="82">
        <f t="shared" si="6"/>
        <v>0</v>
      </c>
      <c r="O31" s="41">
        <f t="shared" si="6"/>
        <v>0</v>
      </c>
      <c r="P31" s="95">
        <f t="shared" si="6"/>
        <v>0</v>
      </c>
      <c r="Q31" s="82">
        <f t="shared" si="6"/>
        <v>0</v>
      </c>
      <c r="R31" s="41">
        <f t="shared" si="6"/>
        <v>0</v>
      </c>
      <c r="S31" s="95">
        <f t="shared" si="6"/>
        <v>0</v>
      </c>
    </row>
    <row r="32" spans="1:19">
      <c r="A32" s="115" t="s">
        <v>52</v>
      </c>
      <c r="B32" s="116" t="s">
        <v>57</v>
      </c>
      <c r="C32" s="38">
        <f t="shared" si="0"/>
        <v>0</v>
      </c>
      <c r="D32" s="39">
        <f t="shared" si="1"/>
        <v>0</v>
      </c>
      <c r="E32" s="80"/>
      <c r="F32" s="81"/>
      <c r="G32" s="94"/>
      <c r="H32" s="80"/>
      <c r="I32" s="81"/>
      <c r="J32" s="94"/>
      <c r="K32" s="80"/>
      <c r="L32" s="81"/>
      <c r="M32" s="94"/>
      <c r="N32" s="80"/>
      <c r="O32" s="81"/>
      <c r="P32" s="94"/>
      <c r="Q32" s="80"/>
      <c r="R32" s="81"/>
      <c r="S32" s="94"/>
    </row>
    <row r="33" spans="1:19">
      <c r="A33" s="115" t="s">
        <v>5</v>
      </c>
      <c r="B33" s="117" t="s">
        <v>58</v>
      </c>
      <c r="C33" s="38">
        <f t="shared" si="0"/>
        <v>0</v>
      </c>
      <c r="D33" s="39">
        <f t="shared" si="1"/>
        <v>0</v>
      </c>
      <c r="E33" s="80"/>
      <c r="F33" s="81"/>
      <c r="G33" s="94"/>
      <c r="H33" s="80"/>
      <c r="I33" s="81"/>
      <c r="J33" s="94"/>
      <c r="K33" s="80"/>
      <c r="L33" s="81"/>
      <c r="M33" s="94">
        <v>0</v>
      </c>
      <c r="N33" s="80"/>
      <c r="O33" s="81"/>
      <c r="P33" s="94">
        <v>0</v>
      </c>
      <c r="Q33" s="80"/>
      <c r="R33" s="81"/>
      <c r="S33" s="94">
        <v>0</v>
      </c>
    </row>
    <row r="34" spans="1:19">
      <c r="A34" s="115" t="s">
        <v>6</v>
      </c>
      <c r="B34" s="117" t="s">
        <v>59</v>
      </c>
      <c r="C34" s="38">
        <f t="shared" si="0"/>
        <v>0</v>
      </c>
      <c r="D34" s="39">
        <f t="shared" si="1"/>
        <v>0</v>
      </c>
      <c r="E34" s="80"/>
      <c r="F34" s="81"/>
      <c r="G34" s="94"/>
      <c r="H34" s="80"/>
      <c r="I34" s="81"/>
      <c r="J34" s="94"/>
      <c r="K34" s="80"/>
      <c r="L34" s="81"/>
      <c r="M34" s="94">
        <v>0</v>
      </c>
      <c r="N34" s="80"/>
      <c r="O34" s="81"/>
      <c r="P34" s="94">
        <v>0</v>
      </c>
      <c r="Q34" s="80"/>
      <c r="R34" s="81"/>
      <c r="S34" s="94">
        <v>0</v>
      </c>
    </row>
    <row r="35" spans="1:19">
      <c r="A35" s="115" t="s">
        <v>7</v>
      </c>
      <c r="B35" s="117" t="s">
        <v>60</v>
      </c>
      <c r="C35" s="38">
        <f t="shared" si="0"/>
        <v>0</v>
      </c>
      <c r="D35" s="39">
        <f t="shared" si="1"/>
        <v>0</v>
      </c>
      <c r="E35" s="80"/>
      <c r="F35" s="81"/>
      <c r="G35" s="94"/>
      <c r="H35" s="80"/>
      <c r="I35" s="81"/>
      <c r="J35" s="94"/>
      <c r="K35" s="80"/>
      <c r="L35" s="81"/>
      <c r="M35" s="94">
        <v>0</v>
      </c>
      <c r="N35" s="80"/>
      <c r="O35" s="81"/>
      <c r="P35" s="94">
        <v>0</v>
      </c>
      <c r="Q35" s="80"/>
      <c r="R35" s="81"/>
      <c r="S35" s="94">
        <v>0</v>
      </c>
    </row>
    <row r="36" spans="1:19">
      <c r="A36" s="115" t="s">
        <v>8</v>
      </c>
      <c r="B36" s="117" t="s">
        <v>70</v>
      </c>
      <c r="C36" s="38">
        <f t="shared" si="0"/>
        <v>0</v>
      </c>
      <c r="D36" s="39">
        <f t="shared" si="1"/>
        <v>0</v>
      </c>
      <c r="E36" s="80"/>
      <c r="F36" s="81"/>
      <c r="G36" s="94"/>
      <c r="H36" s="80"/>
      <c r="I36" s="81"/>
      <c r="J36" s="94"/>
      <c r="K36" s="80"/>
      <c r="L36" s="81"/>
      <c r="M36" s="94">
        <v>0</v>
      </c>
      <c r="N36" s="80"/>
      <c r="O36" s="81"/>
      <c r="P36" s="94">
        <v>0</v>
      </c>
      <c r="Q36" s="80"/>
      <c r="R36" s="81"/>
      <c r="S36" s="94">
        <v>0</v>
      </c>
    </row>
    <row r="37" spans="1:19">
      <c r="A37" s="115"/>
      <c r="B37" s="117" t="s">
        <v>42</v>
      </c>
      <c r="C37" s="40">
        <f>SUM(C32:C36)</f>
        <v>0</v>
      </c>
      <c r="D37" s="41">
        <f>SUM(D32:D36)</f>
        <v>0</v>
      </c>
      <c r="E37" s="82">
        <f t="shared" ref="E37:L37" si="7">SUM(E33:E36)</f>
        <v>0</v>
      </c>
      <c r="F37" s="41">
        <f t="shared" si="7"/>
        <v>0</v>
      </c>
      <c r="G37" s="95">
        <f>SUM(G33:G36)</f>
        <v>0</v>
      </c>
      <c r="H37" s="82">
        <f t="shared" si="7"/>
        <v>0</v>
      </c>
      <c r="I37" s="41">
        <f t="shared" si="7"/>
        <v>0</v>
      </c>
      <c r="J37" s="95">
        <f>SUM(J33:J36)</f>
        <v>0</v>
      </c>
      <c r="K37" s="82">
        <f t="shared" si="7"/>
        <v>0</v>
      </c>
      <c r="L37" s="41">
        <f t="shared" si="7"/>
        <v>0</v>
      </c>
      <c r="M37" s="95">
        <f t="shared" ref="M37:S37" si="8">SUM(M33:M36)</f>
        <v>0</v>
      </c>
      <c r="N37" s="82">
        <f t="shared" si="8"/>
        <v>0</v>
      </c>
      <c r="O37" s="41">
        <f t="shared" si="8"/>
        <v>0</v>
      </c>
      <c r="P37" s="95">
        <f t="shared" si="8"/>
        <v>0</v>
      </c>
      <c r="Q37" s="82">
        <f t="shared" si="8"/>
        <v>0</v>
      </c>
      <c r="R37" s="41">
        <f t="shared" si="8"/>
        <v>0</v>
      </c>
      <c r="S37" s="95">
        <f t="shared" si="8"/>
        <v>0</v>
      </c>
    </row>
    <row r="38" spans="1:19">
      <c r="A38" s="115">
        <v>2</v>
      </c>
      <c r="B38" s="118" t="s">
        <v>61</v>
      </c>
      <c r="C38" s="38">
        <f t="shared" si="0"/>
        <v>0</v>
      </c>
      <c r="D38" s="39">
        <f t="shared" si="1"/>
        <v>0</v>
      </c>
      <c r="E38" s="80"/>
      <c r="F38" s="81"/>
      <c r="G38" s="94"/>
      <c r="H38" s="80"/>
      <c r="I38" s="81"/>
      <c r="J38" s="94"/>
      <c r="K38" s="80"/>
      <c r="L38" s="81"/>
      <c r="M38" s="94"/>
      <c r="N38" s="80"/>
      <c r="O38" s="81"/>
      <c r="P38" s="94"/>
      <c r="Q38" s="80"/>
      <c r="R38" s="81"/>
      <c r="S38" s="94"/>
    </row>
    <row r="39" spans="1:19">
      <c r="A39" s="115" t="s">
        <v>46</v>
      </c>
      <c r="B39" s="119" t="s">
        <v>3</v>
      </c>
      <c r="C39" s="38">
        <f t="shared" si="0"/>
        <v>0</v>
      </c>
      <c r="D39" s="39">
        <f t="shared" si="1"/>
        <v>0</v>
      </c>
      <c r="E39" s="80"/>
      <c r="F39" s="81"/>
      <c r="G39" s="94"/>
      <c r="H39" s="80"/>
      <c r="I39" s="81"/>
      <c r="J39" s="94"/>
      <c r="K39" s="80"/>
      <c r="L39" s="81"/>
      <c r="M39" s="94">
        <v>0</v>
      </c>
      <c r="N39" s="80"/>
      <c r="O39" s="81"/>
      <c r="P39" s="94">
        <v>0</v>
      </c>
      <c r="Q39" s="80"/>
      <c r="R39" s="81"/>
      <c r="S39" s="94">
        <v>0</v>
      </c>
    </row>
    <row r="40" spans="1:19">
      <c r="A40" s="115" t="s">
        <v>48</v>
      </c>
      <c r="B40" s="119" t="s">
        <v>4</v>
      </c>
      <c r="C40" s="38">
        <f t="shared" si="0"/>
        <v>0</v>
      </c>
      <c r="D40" s="39">
        <f t="shared" si="1"/>
        <v>0</v>
      </c>
      <c r="E40" s="80"/>
      <c r="F40" s="81"/>
      <c r="G40" s="94"/>
      <c r="H40" s="83"/>
      <c r="I40" s="81"/>
      <c r="J40" s="94"/>
      <c r="K40" s="80"/>
      <c r="L40" s="81"/>
      <c r="M40" s="94">
        <v>0</v>
      </c>
      <c r="N40" s="80"/>
      <c r="O40" s="81"/>
      <c r="P40" s="94">
        <v>0</v>
      </c>
      <c r="Q40" s="80"/>
      <c r="R40" s="81"/>
      <c r="S40" s="94">
        <v>0</v>
      </c>
    </row>
    <row r="41" spans="1:19">
      <c r="A41" s="115" t="s">
        <v>50</v>
      </c>
      <c r="B41" s="119" t="s">
        <v>62</v>
      </c>
      <c r="C41" s="38">
        <f t="shared" si="0"/>
        <v>0</v>
      </c>
      <c r="D41" s="39">
        <f t="shared" si="1"/>
        <v>0</v>
      </c>
      <c r="E41" s="80"/>
      <c r="F41" s="81"/>
      <c r="G41" s="94"/>
      <c r="H41" s="80"/>
      <c r="I41" s="81"/>
      <c r="J41" s="94"/>
      <c r="K41" s="80"/>
      <c r="L41" s="81"/>
      <c r="M41" s="94">
        <v>0</v>
      </c>
      <c r="N41" s="80"/>
      <c r="O41" s="81"/>
      <c r="P41" s="94">
        <v>0</v>
      </c>
      <c r="Q41" s="80"/>
      <c r="R41" s="81"/>
      <c r="S41" s="94">
        <v>0</v>
      </c>
    </row>
    <row r="42" spans="1:19">
      <c r="A42" s="115" t="s">
        <v>52</v>
      </c>
      <c r="B42" s="119" t="s">
        <v>63</v>
      </c>
      <c r="C42" s="38">
        <f t="shared" si="0"/>
        <v>0</v>
      </c>
      <c r="D42" s="39">
        <f t="shared" si="1"/>
        <v>0</v>
      </c>
      <c r="E42" s="80"/>
      <c r="F42" s="81"/>
      <c r="G42" s="94"/>
      <c r="H42" s="80"/>
      <c r="I42" s="81"/>
      <c r="J42" s="94"/>
      <c r="K42" s="80"/>
      <c r="L42" s="81"/>
      <c r="M42" s="94">
        <v>0</v>
      </c>
      <c r="N42" s="80"/>
      <c r="O42" s="81"/>
      <c r="P42" s="94">
        <v>0</v>
      </c>
      <c r="Q42" s="80"/>
      <c r="R42" s="81"/>
      <c r="S42" s="94">
        <v>0</v>
      </c>
    </row>
    <row r="43" spans="1:19">
      <c r="A43" s="115" t="s">
        <v>2</v>
      </c>
      <c r="B43" s="119" t="s">
        <v>66</v>
      </c>
      <c r="C43" s="38">
        <f t="shared" si="0"/>
        <v>0</v>
      </c>
      <c r="D43" s="39">
        <f t="shared" si="1"/>
        <v>0</v>
      </c>
      <c r="E43" s="80"/>
      <c r="F43" s="81"/>
      <c r="G43" s="94"/>
      <c r="H43" s="80"/>
      <c r="I43" s="81"/>
      <c r="J43" s="94"/>
      <c r="K43" s="80"/>
      <c r="L43" s="81"/>
      <c r="M43" s="94">
        <v>0</v>
      </c>
      <c r="N43" s="80"/>
      <c r="O43" s="81"/>
      <c r="P43" s="94">
        <v>0</v>
      </c>
      <c r="Q43" s="80"/>
      <c r="R43" s="81"/>
      <c r="S43" s="94">
        <v>0</v>
      </c>
    </row>
    <row r="44" spans="1:19">
      <c r="A44" s="115" t="s">
        <v>11</v>
      </c>
      <c r="B44" s="119" t="s">
        <v>70</v>
      </c>
      <c r="C44" s="38">
        <f t="shared" si="0"/>
        <v>0</v>
      </c>
      <c r="D44" s="39">
        <f t="shared" si="1"/>
        <v>0</v>
      </c>
      <c r="E44" s="80"/>
      <c r="F44" s="81"/>
      <c r="G44" s="94"/>
      <c r="H44" s="80"/>
      <c r="I44" s="81"/>
      <c r="J44" s="94"/>
      <c r="K44" s="80"/>
      <c r="L44" s="81"/>
      <c r="M44" s="94">
        <v>0</v>
      </c>
      <c r="N44" s="80"/>
      <c r="O44" s="81"/>
      <c r="P44" s="94">
        <v>0</v>
      </c>
      <c r="Q44" s="80"/>
      <c r="R44" s="81"/>
      <c r="S44" s="94">
        <v>0</v>
      </c>
    </row>
    <row r="45" spans="1:19">
      <c r="A45" s="115"/>
      <c r="B45" s="119" t="s">
        <v>42</v>
      </c>
      <c r="C45" s="40">
        <f>SUM(C38:C44)</f>
        <v>0</v>
      </c>
      <c r="D45" s="41">
        <f>SUM(D38:D44)</f>
        <v>0</v>
      </c>
      <c r="E45" s="82">
        <f t="shared" ref="E45:L45" si="9">SUM(E39:E44)</f>
        <v>0</v>
      </c>
      <c r="F45" s="41">
        <f t="shared" si="9"/>
        <v>0</v>
      </c>
      <c r="G45" s="95">
        <f>SUM(G39:G44)</f>
        <v>0</v>
      </c>
      <c r="H45" s="82">
        <f t="shared" si="9"/>
        <v>0</v>
      </c>
      <c r="I45" s="41">
        <f t="shared" si="9"/>
        <v>0</v>
      </c>
      <c r="J45" s="95">
        <f>SUM(J39:J44)</f>
        <v>0</v>
      </c>
      <c r="K45" s="82">
        <f t="shared" si="9"/>
        <v>0</v>
      </c>
      <c r="L45" s="41">
        <f t="shared" si="9"/>
        <v>0</v>
      </c>
      <c r="M45" s="95">
        <f t="shared" ref="M45:S45" si="10">SUM(M39:M44)</f>
        <v>0</v>
      </c>
      <c r="N45" s="82">
        <f t="shared" si="10"/>
        <v>0</v>
      </c>
      <c r="O45" s="41">
        <f t="shared" si="10"/>
        <v>0</v>
      </c>
      <c r="P45" s="95">
        <f t="shared" si="10"/>
        <v>0</v>
      </c>
      <c r="Q45" s="82">
        <f t="shared" si="10"/>
        <v>0</v>
      </c>
      <c r="R45" s="41">
        <f t="shared" si="10"/>
        <v>0</v>
      </c>
      <c r="S45" s="95">
        <f t="shared" si="10"/>
        <v>0</v>
      </c>
    </row>
    <row r="46" spans="1:19">
      <c r="A46" s="115">
        <v>3</v>
      </c>
      <c r="B46" s="118" t="s">
        <v>65</v>
      </c>
      <c r="C46" s="38">
        <f t="shared" si="0"/>
        <v>0</v>
      </c>
      <c r="D46" s="39">
        <f t="shared" si="1"/>
        <v>0</v>
      </c>
      <c r="E46" s="80"/>
      <c r="F46" s="81"/>
      <c r="G46" s="94"/>
      <c r="H46" s="80"/>
      <c r="I46" s="81"/>
      <c r="J46" s="94"/>
      <c r="K46" s="80"/>
      <c r="L46" s="81"/>
      <c r="M46" s="94"/>
      <c r="N46" s="80"/>
      <c r="O46" s="81"/>
      <c r="P46" s="94"/>
      <c r="Q46" s="80"/>
      <c r="R46" s="81"/>
      <c r="S46" s="94"/>
    </row>
    <row r="47" spans="1:19" ht="12.75" customHeight="1">
      <c r="A47" s="115" t="s">
        <v>46</v>
      </c>
      <c r="B47" s="119" t="s">
        <v>3</v>
      </c>
      <c r="C47" s="38">
        <f t="shared" si="0"/>
        <v>0</v>
      </c>
      <c r="D47" s="39">
        <f t="shared" si="1"/>
        <v>0</v>
      </c>
      <c r="E47" s="80"/>
      <c r="F47" s="81"/>
      <c r="G47" s="94"/>
      <c r="H47" s="80"/>
      <c r="I47" s="81"/>
      <c r="J47" s="94"/>
      <c r="K47" s="80"/>
      <c r="L47" s="81"/>
      <c r="M47" s="94">
        <v>0</v>
      </c>
      <c r="N47" s="80"/>
      <c r="O47" s="81"/>
      <c r="P47" s="94">
        <v>0</v>
      </c>
      <c r="Q47" s="80"/>
      <c r="R47" s="81"/>
      <c r="S47" s="94">
        <v>0</v>
      </c>
    </row>
    <row r="48" spans="1:19">
      <c r="A48" s="115" t="s">
        <v>48</v>
      </c>
      <c r="B48" s="119" t="s">
        <v>4</v>
      </c>
      <c r="C48" s="38">
        <f t="shared" si="0"/>
        <v>0</v>
      </c>
      <c r="D48" s="39">
        <f t="shared" si="1"/>
        <v>0</v>
      </c>
      <c r="E48" s="80"/>
      <c r="F48" s="81"/>
      <c r="G48" s="94"/>
      <c r="H48" s="80"/>
      <c r="I48" s="81"/>
      <c r="J48" s="94"/>
      <c r="K48" s="80"/>
      <c r="L48" s="81"/>
      <c r="M48" s="94">
        <v>0</v>
      </c>
      <c r="N48" s="80"/>
      <c r="O48" s="81"/>
      <c r="P48" s="94">
        <v>0</v>
      </c>
      <c r="Q48" s="80"/>
      <c r="R48" s="81"/>
      <c r="S48" s="94">
        <v>0</v>
      </c>
    </row>
    <row r="49" spans="1:19">
      <c r="A49" s="115" t="s">
        <v>50</v>
      </c>
      <c r="B49" s="119" t="s">
        <v>66</v>
      </c>
      <c r="C49" s="38">
        <f t="shared" si="0"/>
        <v>0</v>
      </c>
      <c r="D49" s="39">
        <f t="shared" si="1"/>
        <v>0</v>
      </c>
      <c r="E49" s="80"/>
      <c r="F49" s="81"/>
      <c r="G49" s="94"/>
      <c r="H49" s="80"/>
      <c r="I49" s="81"/>
      <c r="J49" s="94"/>
      <c r="K49" s="80"/>
      <c r="L49" s="81"/>
      <c r="M49" s="94">
        <v>0</v>
      </c>
      <c r="N49" s="80"/>
      <c r="O49" s="81"/>
      <c r="P49" s="94">
        <v>0</v>
      </c>
      <c r="Q49" s="80"/>
      <c r="R49" s="81"/>
      <c r="S49" s="94">
        <v>0</v>
      </c>
    </row>
    <row r="50" spans="1:19">
      <c r="A50" s="115"/>
      <c r="B50" s="119" t="s">
        <v>42</v>
      </c>
      <c r="C50" s="40">
        <f>SUM(C46:C49)</f>
        <v>0</v>
      </c>
      <c r="D50" s="41">
        <f>SUM(D46:D49)</f>
        <v>0</v>
      </c>
      <c r="E50" s="82">
        <f t="shared" ref="E50:L50" si="11">SUM(E47:E49)</f>
        <v>0</v>
      </c>
      <c r="F50" s="41">
        <f t="shared" si="11"/>
        <v>0</v>
      </c>
      <c r="G50" s="95">
        <f>SUM(G47:G49)</f>
        <v>0</v>
      </c>
      <c r="H50" s="82">
        <f t="shared" si="11"/>
        <v>0</v>
      </c>
      <c r="I50" s="41">
        <f t="shared" si="11"/>
        <v>0</v>
      </c>
      <c r="J50" s="95">
        <f>SUM(J47:J49)</f>
        <v>0</v>
      </c>
      <c r="K50" s="82">
        <f t="shared" si="11"/>
        <v>0</v>
      </c>
      <c r="L50" s="41">
        <f t="shared" si="11"/>
        <v>0</v>
      </c>
      <c r="M50" s="95">
        <f t="shared" ref="M50:S50" si="12">SUM(M47:M49)</f>
        <v>0</v>
      </c>
      <c r="N50" s="82">
        <f t="shared" si="12"/>
        <v>0</v>
      </c>
      <c r="O50" s="41">
        <f t="shared" si="12"/>
        <v>0</v>
      </c>
      <c r="P50" s="95">
        <f t="shared" si="12"/>
        <v>0</v>
      </c>
      <c r="Q50" s="82">
        <f t="shared" si="12"/>
        <v>0</v>
      </c>
      <c r="R50" s="41">
        <f t="shared" si="12"/>
        <v>0</v>
      </c>
      <c r="S50" s="95">
        <f t="shared" si="12"/>
        <v>0</v>
      </c>
    </row>
    <row r="51" spans="1:19" ht="15">
      <c r="A51" s="115"/>
      <c r="B51" s="120" t="s">
        <v>92</v>
      </c>
      <c r="C51" s="62">
        <f t="shared" ref="C51:L51" si="13">SUM(C50+C45+C37+C31+C26+C20)</f>
        <v>0</v>
      </c>
      <c r="D51" s="63">
        <f t="shared" si="13"/>
        <v>0</v>
      </c>
      <c r="E51" s="84">
        <f t="shared" si="13"/>
        <v>0</v>
      </c>
      <c r="F51" s="63">
        <f t="shared" si="13"/>
        <v>0</v>
      </c>
      <c r="G51" s="96">
        <f t="shared" si="13"/>
        <v>0</v>
      </c>
      <c r="H51" s="84">
        <f t="shared" si="13"/>
        <v>0</v>
      </c>
      <c r="I51" s="63">
        <f t="shared" si="13"/>
        <v>0</v>
      </c>
      <c r="J51" s="96">
        <f t="shared" si="13"/>
        <v>0</v>
      </c>
      <c r="K51" s="84">
        <f t="shared" si="13"/>
        <v>0</v>
      </c>
      <c r="L51" s="63">
        <f t="shared" si="13"/>
        <v>0</v>
      </c>
      <c r="M51" s="96"/>
      <c r="N51" s="84">
        <f>SUM(N50+N45+N37+N31+N26+N20)</f>
        <v>0</v>
      </c>
      <c r="O51" s="63">
        <f>SUM(O50+O45+O37+O31+O26+O20)</f>
        <v>0</v>
      </c>
      <c r="P51" s="96"/>
      <c r="Q51" s="84">
        <f>SUM(Q50+Q45+Q37+Q31+Q26+Q20)</f>
        <v>0</v>
      </c>
      <c r="R51" s="63">
        <f>SUM(R50+R45+R37+R31+R26+R20)</f>
        <v>0</v>
      </c>
      <c r="S51" s="96"/>
    </row>
    <row r="52" spans="1:19">
      <c r="A52" s="115">
        <v>4</v>
      </c>
      <c r="B52" s="74" t="s">
        <v>93</v>
      </c>
      <c r="C52" s="38"/>
      <c r="D52" s="39"/>
      <c r="E52" s="84"/>
      <c r="F52" s="63"/>
      <c r="G52" s="96"/>
      <c r="H52" s="84"/>
      <c r="I52" s="63"/>
      <c r="J52" s="96"/>
      <c r="K52" s="84"/>
      <c r="L52" s="63"/>
      <c r="M52" s="94"/>
      <c r="N52" s="84"/>
      <c r="O52" s="63"/>
      <c r="P52" s="94"/>
      <c r="Q52" s="84"/>
      <c r="R52" s="63"/>
      <c r="S52" s="94"/>
    </row>
    <row r="53" spans="1:19">
      <c r="A53" s="115"/>
      <c r="B53" s="121">
        <v>0</v>
      </c>
      <c r="C53" s="67">
        <f>E53+H53+K53+N53+Q53</f>
        <v>0</v>
      </c>
      <c r="D53" s="39">
        <f>F53+G53+I53+J53+L53+M53+O53+P53+R53+S53</f>
        <v>0</v>
      </c>
      <c r="E53" s="85">
        <f>E51*B53</f>
        <v>0</v>
      </c>
      <c r="F53" s="63"/>
      <c r="G53" s="96"/>
      <c r="H53" s="85">
        <f>H51*B53</f>
        <v>0</v>
      </c>
      <c r="I53" s="63"/>
      <c r="J53" s="96"/>
      <c r="K53" s="85">
        <f>K51*B53</f>
        <v>0</v>
      </c>
      <c r="L53" s="81"/>
      <c r="M53" s="94">
        <v>0</v>
      </c>
      <c r="N53" s="85">
        <f>N51*E53</f>
        <v>0</v>
      </c>
      <c r="O53" s="81"/>
      <c r="P53" s="94">
        <v>0</v>
      </c>
      <c r="Q53" s="85">
        <f>Q51*H53</f>
        <v>0</v>
      </c>
      <c r="R53" s="81"/>
      <c r="S53" s="94">
        <v>0</v>
      </c>
    </row>
    <row r="54" spans="1:19" ht="13.5" thickBot="1">
      <c r="A54" s="115">
        <v>5</v>
      </c>
      <c r="B54" s="118" t="s">
        <v>67</v>
      </c>
      <c r="C54" s="68">
        <f>C53+C50+C45+C37+C31+C26+C20-H11-K11</f>
        <v>0</v>
      </c>
      <c r="D54" s="46">
        <f t="shared" ref="D54:S54" si="14">D53+D50+D45+D37+D31+D26+D20</f>
        <v>0</v>
      </c>
      <c r="E54" s="86">
        <f t="shared" si="14"/>
        <v>0</v>
      </c>
      <c r="F54" s="46">
        <f t="shared" si="14"/>
        <v>0</v>
      </c>
      <c r="G54" s="97">
        <f t="shared" si="14"/>
        <v>0</v>
      </c>
      <c r="H54" s="86">
        <f t="shared" si="14"/>
        <v>0</v>
      </c>
      <c r="I54" s="46">
        <f t="shared" si="14"/>
        <v>0</v>
      </c>
      <c r="J54" s="97">
        <f t="shared" si="14"/>
        <v>0</v>
      </c>
      <c r="K54" s="86">
        <f t="shared" si="14"/>
        <v>0</v>
      </c>
      <c r="L54" s="46">
        <f t="shared" si="14"/>
        <v>0</v>
      </c>
      <c r="M54" s="97">
        <f t="shared" si="14"/>
        <v>0</v>
      </c>
      <c r="N54" s="86">
        <f t="shared" si="14"/>
        <v>0</v>
      </c>
      <c r="O54" s="46">
        <f t="shared" si="14"/>
        <v>0</v>
      </c>
      <c r="P54" s="97">
        <f t="shared" si="14"/>
        <v>0</v>
      </c>
      <c r="Q54" s="86">
        <f t="shared" si="14"/>
        <v>0</v>
      </c>
      <c r="R54" s="46">
        <f t="shared" si="14"/>
        <v>0</v>
      </c>
      <c r="S54" s="97">
        <f t="shared" si="14"/>
        <v>0</v>
      </c>
    </row>
    <row r="55" spans="1:19">
      <c r="A55" s="115">
        <v>6</v>
      </c>
      <c r="B55" s="48" t="s">
        <v>68</v>
      </c>
      <c r="C55" s="38">
        <f>E55+H55+K55+N55+Q55</f>
        <v>0</v>
      </c>
      <c r="D55" s="39">
        <f>F55+G55+I55+J55+L55+M55+O55+P55+R55+S55</f>
        <v>0</v>
      </c>
      <c r="E55" s="80">
        <v>0</v>
      </c>
      <c r="F55" s="81">
        <v>0</v>
      </c>
      <c r="G55" s="94">
        <v>0</v>
      </c>
      <c r="H55" s="80">
        <v>0</v>
      </c>
      <c r="I55" s="81">
        <v>0</v>
      </c>
      <c r="J55" s="94"/>
      <c r="K55" s="80">
        <v>0</v>
      </c>
      <c r="L55" s="81">
        <v>0</v>
      </c>
      <c r="M55" s="94"/>
      <c r="N55" s="80">
        <v>0</v>
      </c>
      <c r="O55" s="81">
        <v>0</v>
      </c>
      <c r="P55" s="94"/>
      <c r="Q55" s="80">
        <v>0</v>
      </c>
      <c r="R55" s="81">
        <v>0</v>
      </c>
      <c r="S55" s="94"/>
    </row>
    <row r="56" spans="1:19" ht="13.5" thickBot="1">
      <c r="A56" s="115">
        <v>7</v>
      </c>
      <c r="B56" s="118" t="s">
        <v>14</v>
      </c>
      <c r="C56" s="122">
        <f>SUM(C54:C55)</f>
        <v>0</v>
      </c>
      <c r="D56" s="51">
        <f>SUM(D54:D55)</f>
        <v>0</v>
      </c>
      <c r="E56" s="87">
        <f t="shared" ref="E56:M56" si="15">SUM(E54+E55)</f>
        <v>0</v>
      </c>
      <c r="F56" s="51">
        <f t="shared" si="15"/>
        <v>0</v>
      </c>
      <c r="G56" s="98">
        <f t="shared" si="15"/>
        <v>0</v>
      </c>
      <c r="H56" s="87">
        <f t="shared" si="15"/>
        <v>0</v>
      </c>
      <c r="I56" s="51">
        <f t="shared" si="15"/>
        <v>0</v>
      </c>
      <c r="J56" s="98">
        <f t="shared" si="15"/>
        <v>0</v>
      </c>
      <c r="K56" s="87">
        <f t="shared" si="15"/>
        <v>0</v>
      </c>
      <c r="L56" s="51">
        <f t="shared" si="15"/>
        <v>0</v>
      </c>
      <c r="M56" s="98">
        <f t="shared" si="15"/>
        <v>0</v>
      </c>
      <c r="N56" s="87">
        <f t="shared" ref="N56:S56" si="16">SUM(N54+N55)</f>
        <v>0</v>
      </c>
      <c r="O56" s="51">
        <f t="shared" si="16"/>
        <v>0</v>
      </c>
      <c r="P56" s="98">
        <f t="shared" si="16"/>
        <v>0</v>
      </c>
      <c r="Q56" s="87">
        <f t="shared" si="16"/>
        <v>0</v>
      </c>
      <c r="R56" s="51">
        <f t="shared" si="16"/>
        <v>0</v>
      </c>
      <c r="S56" s="98">
        <f t="shared" si="16"/>
        <v>0</v>
      </c>
    </row>
    <row r="57" spans="1:19" ht="13.5" thickBot="1">
      <c r="A57" s="16"/>
      <c r="B57" s="49"/>
      <c r="E57" s="88"/>
      <c r="F57" s="18"/>
      <c r="G57" s="99"/>
      <c r="H57" s="88"/>
      <c r="I57" s="18"/>
      <c r="J57" s="99"/>
      <c r="K57" s="106"/>
      <c r="L57" s="107"/>
      <c r="M57" s="108"/>
      <c r="N57" s="106"/>
      <c r="O57" s="107"/>
      <c r="P57" s="108"/>
      <c r="Q57" s="106"/>
      <c r="R57" s="107"/>
      <c r="S57" s="108"/>
    </row>
    <row r="58" spans="1:19" ht="14.25" thickTop="1" thickBot="1">
      <c r="A58" s="16">
        <v>8</v>
      </c>
      <c r="B58" s="69" t="s">
        <v>71</v>
      </c>
      <c r="C58" s="53"/>
      <c r="D58" s="53"/>
      <c r="E58" s="103"/>
      <c r="F58" s="54"/>
      <c r="G58" s="100">
        <f>E12-F54-G54</f>
        <v>0</v>
      </c>
      <c r="H58" s="89"/>
      <c r="I58" s="54"/>
      <c r="J58" s="100">
        <f>H12-I54-J54</f>
        <v>0</v>
      </c>
      <c r="K58" s="55"/>
      <c r="L58" s="54"/>
      <c r="M58" s="100">
        <f>K12-L54-M54</f>
        <v>0</v>
      </c>
      <c r="N58" s="55"/>
      <c r="O58" s="54"/>
      <c r="P58" s="100">
        <f>N12-O54-P54</f>
        <v>0</v>
      </c>
      <c r="Q58" s="55"/>
      <c r="R58" s="54"/>
      <c r="S58" s="100">
        <f>Q12-R54-S54</f>
        <v>0</v>
      </c>
    </row>
    <row r="59" spans="1:19">
      <c r="B59" s="24" t="s">
        <v>84</v>
      </c>
    </row>
    <row r="60" spans="1:19">
      <c r="B60" s="24" t="s">
        <v>85</v>
      </c>
    </row>
    <row r="61" spans="1:19">
      <c r="B61" s="24" t="s">
        <v>90</v>
      </c>
    </row>
  </sheetData>
  <mergeCells count="22">
    <mergeCell ref="A5:B5"/>
    <mergeCell ref="C5:K5"/>
    <mergeCell ref="A1:K1"/>
    <mergeCell ref="A2:B2"/>
    <mergeCell ref="C2:K2"/>
    <mergeCell ref="A3:B3"/>
    <mergeCell ref="C3:K3"/>
    <mergeCell ref="A4:B4"/>
    <mergeCell ref="C4:K4"/>
    <mergeCell ref="N7:P8"/>
    <mergeCell ref="N9:P9"/>
    <mergeCell ref="Q7:S8"/>
    <mergeCell ref="Q9:S9"/>
    <mergeCell ref="E9:G9"/>
    <mergeCell ref="H9:J9"/>
    <mergeCell ref="H7:J8"/>
    <mergeCell ref="C6:K6"/>
    <mergeCell ref="K9:M9"/>
    <mergeCell ref="C7:D8"/>
    <mergeCell ref="C9:D9"/>
    <mergeCell ref="K7:M8"/>
    <mergeCell ref="E7:G8"/>
  </mergeCells>
  <phoneticPr fontId="1" type="noConversion"/>
  <pageMargins left="0.25" right="0.25" top="0.25" bottom="0.25" header="0" footer="0"/>
  <pageSetup scale="7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Sh-1 Guidelines</vt:lpstr>
      <vt:lpstr>Sh-2 OH standard</vt:lpstr>
      <vt:lpstr>SH-3 Example </vt:lpstr>
      <vt:lpstr>Sh-4 Blank Template</vt:lpstr>
      <vt:lpstr>'Sh-2 OH standard'!Afdrukbereik</vt:lpstr>
    </vt:vector>
  </TitlesOfParts>
  <Company>Nike,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Nike</dc:creator>
  <cp:lastModifiedBy>Gisela</cp:lastModifiedBy>
  <cp:lastPrinted>2013-02-22T20:58:11Z</cp:lastPrinted>
  <dcterms:created xsi:type="dcterms:W3CDTF">2007-10-09T22:12:28Z</dcterms:created>
  <dcterms:modified xsi:type="dcterms:W3CDTF">2014-04-22T19:39:29Z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848343282</vt:i4>
  </property>
  <property fmtid="{D5CDD505-2E9C-101B-9397-08002B2CF9AE}" pid="3" name="_NewReviewCycle">
    <vt:lpwstr/>
  </property>
  <property fmtid="{D5CDD505-2E9C-101B-9397-08002B2CF9AE}" pid="4" name="_EmailSubject">
    <vt:lpwstr>RFP for distribution</vt:lpwstr>
  </property>
  <property fmtid="{D5CDD505-2E9C-101B-9397-08002B2CF9AE}" pid="5" name="_AuthorEmail">
    <vt:lpwstr>Sara.Posada@nike.com</vt:lpwstr>
  </property>
  <property fmtid="{D5CDD505-2E9C-101B-9397-08002B2CF9AE}" pid="6" name="_AuthorEmailDisplayName">
    <vt:lpwstr>Posada, Sara</vt:lpwstr>
  </property>
  <property fmtid="{D5CDD505-2E9C-101B-9397-08002B2CF9AE}" pid="7" name="_ReviewingToolsShownOnce">
    <vt:lpwstr/>
  </property>
</Properties>
</file>